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Standard and Linear" sheetId="1" r:id="rId1"/>
    <sheet name="Vertex  and Linear" sheetId="4" r:id="rId2"/>
    <sheet name="Parabola-Parabola (Factorable)" sheetId="5" r:id="rId3"/>
  </sheets>
  <calcPr calcId="145621"/>
</workbook>
</file>

<file path=xl/calcChain.xml><?xml version="1.0" encoding="utf-8"?>
<calcChain xmlns="http://schemas.openxmlformats.org/spreadsheetml/2006/main">
  <c r="F23" i="5" l="1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22" i="5"/>
  <c r="E23" i="5"/>
  <c r="E24" i="5" s="1"/>
  <c r="E25" i="5" s="1"/>
  <c r="E26" i="5" s="1"/>
  <c r="E27" i="5" s="1"/>
  <c r="E28" i="5" s="1"/>
  <c r="E29" i="5" s="1"/>
  <c r="E30" i="5" s="1"/>
  <c r="E31" i="5" s="1"/>
  <c r="E32" i="5" s="1"/>
  <c r="E33" i="5" s="1"/>
  <c r="E34" i="5" s="1"/>
  <c r="E35" i="5" s="1"/>
  <c r="E36" i="5" s="1"/>
  <c r="E37" i="5" s="1"/>
  <c r="E38" i="5" s="1"/>
  <c r="E39" i="5" s="1"/>
  <c r="E40" i="5" s="1"/>
  <c r="E41" i="5" s="1"/>
  <c r="E42" i="5" s="1"/>
  <c r="E43" i="5" s="1"/>
  <c r="E44" i="5" s="1"/>
  <c r="E45" i="5" s="1"/>
  <c r="E46" i="5" s="1"/>
  <c r="E47" i="5" s="1"/>
  <c r="E48" i="5" s="1"/>
  <c r="E49" i="5" s="1"/>
  <c r="E50" i="5" s="1"/>
  <c r="E51" i="5" s="1"/>
  <c r="E52" i="5" s="1"/>
  <c r="E53" i="5" s="1"/>
  <c r="E54" i="5" s="1"/>
  <c r="E55" i="5" s="1"/>
  <c r="E56" i="5" s="1"/>
  <c r="E57" i="5" s="1"/>
  <c r="E58" i="5" s="1"/>
  <c r="E59" i="5" s="1"/>
  <c r="E60" i="5" s="1"/>
  <c r="E61" i="5" s="1"/>
  <c r="E62" i="5" s="1"/>
  <c r="B24" i="5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49" i="5" s="1"/>
  <c r="B50" i="5" s="1"/>
  <c r="B51" i="5" s="1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23" i="5"/>
  <c r="H18" i="5"/>
  <c r="H16" i="5"/>
  <c r="F18" i="5"/>
  <c r="F16" i="5"/>
  <c r="H12" i="5"/>
  <c r="F12" i="5"/>
  <c r="D12" i="5"/>
  <c r="N12" i="5"/>
  <c r="L12" i="5"/>
  <c r="J12" i="5"/>
  <c r="K10" i="4" l="1"/>
  <c r="K16" i="4" s="1"/>
  <c r="H10" i="4"/>
  <c r="E10" i="4"/>
  <c r="E16" i="4" s="1"/>
  <c r="L13" i="4"/>
  <c r="I13" i="4"/>
  <c r="E13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26" i="1"/>
  <c r="H22" i="1"/>
  <c r="H19" i="1"/>
  <c r="F22" i="1"/>
  <c r="F19" i="1"/>
  <c r="K10" i="1"/>
  <c r="K16" i="1" s="1"/>
  <c r="C28" i="4" l="1"/>
  <c r="C45" i="4"/>
  <c r="C37" i="4"/>
  <c r="C29" i="4"/>
  <c r="C40" i="4"/>
  <c r="C26" i="4"/>
  <c r="C43" i="4"/>
  <c r="C39" i="4"/>
  <c r="C35" i="4"/>
  <c r="C31" i="4"/>
  <c r="C27" i="4"/>
  <c r="H16" i="4"/>
  <c r="C46" i="4"/>
  <c r="C42" i="4"/>
  <c r="C38" i="4"/>
  <c r="C34" i="4"/>
  <c r="C30" i="4"/>
  <c r="C41" i="4"/>
  <c r="C33" i="4"/>
  <c r="C44" i="4"/>
  <c r="C36" i="4"/>
  <c r="C32" i="4"/>
  <c r="I13" i="1"/>
  <c r="E13" i="1"/>
  <c r="H10" i="1"/>
  <c r="H16" i="1" s="1"/>
  <c r="E10" i="1"/>
  <c r="E16" i="1" s="1"/>
  <c r="F22" i="4" l="1"/>
  <c r="H22" i="4" s="1"/>
  <c r="F19" i="4"/>
  <c r="H19" i="4" s="1"/>
  <c r="L13" i="1"/>
</calcChain>
</file>

<file path=xl/sharedStrings.xml><?xml version="1.0" encoding="utf-8"?>
<sst xmlns="http://schemas.openxmlformats.org/spreadsheetml/2006/main" count="127" uniqueCount="44">
  <si>
    <t>y = ax^2 + bx + c</t>
  </si>
  <si>
    <t>USER INPUT</t>
  </si>
  <si>
    <t xml:space="preserve">a = </t>
  </si>
  <si>
    <t xml:space="preserve">b = </t>
  </si>
  <si>
    <t xml:space="preserve">c = </t>
  </si>
  <si>
    <t>x</t>
  </si>
  <si>
    <t>y</t>
  </si>
  <si>
    <t>y=</t>
  </si>
  <si>
    <t>x^2</t>
  </si>
  <si>
    <t>+</t>
  </si>
  <si>
    <t>(</t>
  </si>
  <si>
    <t>)</t>
  </si>
  <si>
    <t>STANDARD FORM</t>
  </si>
  <si>
    <t>VERTEX FORM</t>
  </si>
  <si>
    <t>)^2</t>
  </si>
  <si>
    <t>,</t>
  </si>
  <si>
    <t>INPUT FORM</t>
  </si>
  <si>
    <t>y = a(x-h)^2 + k</t>
  </si>
  <si>
    <t xml:space="preserve">h = </t>
  </si>
  <si>
    <t xml:space="preserve">k = </t>
  </si>
  <si>
    <t>-</t>
  </si>
  <si>
    <t>a=</t>
  </si>
  <si>
    <t xml:space="preserve">d = </t>
  </si>
  <si>
    <t xml:space="preserve">e = </t>
  </si>
  <si>
    <t>y = dx + e</t>
  </si>
  <si>
    <t>QUADRATIC</t>
  </si>
  <si>
    <t>SETTING y-VALUE EQUAL TO y-VALUE</t>
  </si>
  <si>
    <t>0 =</t>
  </si>
  <si>
    <t>INTERSECTION POINT #1</t>
  </si>
  <si>
    <t xml:space="preserve">(x,y) = </t>
  </si>
  <si>
    <t>INTERSECTION POINT #2</t>
  </si>
  <si>
    <t>SOLUTION</t>
  </si>
  <si>
    <t>LINEAR</t>
  </si>
  <si>
    <t>g =</t>
  </si>
  <si>
    <t>h =</t>
  </si>
  <si>
    <t>a =</t>
  </si>
  <si>
    <t>b =</t>
  </si>
  <si>
    <t>c =</t>
  </si>
  <si>
    <t>i =</t>
  </si>
  <si>
    <t>j =</t>
  </si>
  <si>
    <t>OUTPUT</t>
  </si>
  <si>
    <t>x^2   +</t>
  </si>
  <si>
    <t>x     +</t>
  </si>
  <si>
    <t>y   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</si>
</sst>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rgb="FFC00000"/>
      </left>
      <right/>
      <top style="medium">
        <color indexed="64"/>
      </top>
      <bottom/>
      <diagonal/>
    </border>
    <border>
      <left style="dashed">
        <color rgb="FFC00000"/>
      </left>
      <right/>
      <top/>
      <bottom/>
      <diagonal/>
    </border>
    <border>
      <left style="dashed">
        <color rgb="FFC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/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0" fontId="0" fillId="0" borderId="7" xfId="0" quotePrefix="1" applyBorder="1" applyAlignment="1">
      <alignment horizontal="right"/>
    </xf>
    <xf numFmtId="0" fontId="0" fillId="0" borderId="2" xfId="0" quotePrefix="1" applyBorder="1"/>
    <xf numFmtId="0" fontId="0" fillId="2" borderId="0" xfId="0" applyFill="1" applyBorder="1" applyAlignment="1">
      <alignment horizontal="center"/>
    </xf>
    <xf numFmtId="0" fontId="0" fillId="0" borderId="0" xfId="0" applyBorder="1" applyAlignment="1">
      <alignment horizontal="center" vertical="center" textRotation="90"/>
    </xf>
    <xf numFmtId="0" fontId="0" fillId="0" borderId="5" xfId="0" quotePrefix="1" applyFill="1" applyBorder="1" applyAlignment="1">
      <alignment horizontal="center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1" xfId="0" applyBorder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'Standard and Linear'!$B$24</c:f>
              <c:strCache>
                <c:ptCount val="1"/>
                <c:pt idx="0">
                  <c:v>QUADRATIC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'Standard and Linear'!$B$26:$B$46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'Standard and Linear'!$C$26:$C$46</c:f>
              <c:numCache>
                <c:formatCode>General</c:formatCode>
                <c:ptCount val="21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'Standard and Linear'!$E$24</c:f>
              <c:strCache>
                <c:ptCount val="1"/>
                <c:pt idx="0">
                  <c:v>LINEAR</c:v>
                </c:pt>
              </c:strCache>
            </c:strRef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'Standard and Linear'!$E$26:$E$46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'Standard and Linear'!$F$26:$F$46</c:f>
              <c:numCache>
                <c:formatCode>General</c:formatCode>
                <c:ptCount val="21"/>
                <c:pt idx="0">
                  <c:v>-16</c:v>
                </c:pt>
                <c:pt idx="1">
                  <c:v>-14</c:v>
                </c:pt>
                <c:pt idx="2">
                  <c:v>-12</c:v>
                </c:pt>
                <c:pt idx="3">
                  <c:v>-10</c:v>
                </c:pt>
                <c:pt idx="4">
                  <c:v>-8</c:v>
                </c:pt>
                <c:pt idx="5">
                  <c:v>-6</c:v>
                </c:pt>
                <c:pt idx="6">
                  <c:v>-4</c:v>
                </c:pt>
                <c:pt idx="7">
                  <c:v>-2</c:v>
                </c:pt>
                <c:pt idx="8">
                  <c:v>0</c:v>
                </c:pt>
                <c:pt idx="9">
                  <c:v>2</c:v>
                </c:pt>
                <c:pt idx="10">
                  <c:v>4</c:v>
                </c:pt>
                <c:pt idx="11">
                  <c:v>6</c:v>
                </c:pt>
                <c:pt idx="12">
                  <c:v>8</c:v>
                </c:pt>
                <c:pt idx="13">
                  <c:v>10</c:v>
                </c:pt>
                <c:pt idx="14">
                  <c:v>12</c:v>
                </c:pt>
                <c:pt idx="15">
                  <c:v>14</c:v>
                </c:pt>
                <c:pt idx="16">
                  <c:v>16</c:v>
                </c:pt>
                <c:pt idx="17">
                  <c:v>18</c:v>
                </c:pt>
                <c:pt idx="18">
                  <c:v>20</c:v>
                </c:pt>
                <c:pt idx="19">
                  <c:v>22</c:v>
                </c:pt>
                <c:pt idx="20">
                  <c:v>24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988736"/>
        <c:axId val="212834560"/>
      </c:scatterChart>
      <c:valAx>
        <c:axId val="5198873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212834560"/>
        <c:crosses val="autoZero"/>
        <c:crossBetween val="midCat"/>
        <c:majorUnit val="1"/>
        <c:minorUnit val="1"/>
      </c:valAx>
      <c:valAx>
        <c:axId val="212834560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198873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'Standard and Linear'!$B$24</c:f>
              <c:strCache>
                <c:ptCount val="1"/>
                <c:pt idx="0">
                  <c:v>QUADRATIC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'Standard and Linear'!$B$26:$B$46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'Standard and Linear'!$C$26:$C$46</c:f>
              <c:numCache>
                <c:formatCode>General</c:formatCode>
                <c:ptCount val="21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'Standard and Linear'!$E$24</c:f>
              <c:strCache>
                <c:ptCount val="1"/>
                <c:pt idx="0">
                  <c:v>LINEAR</c:v>
                </c:pt>
              </c:strCache>
            </c:strRef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'Standard and Linear'!$E$26:$E$46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'Standard and Linear'!$F$26:$F$46</c:f>
              <c:numCache>
                <c:formatCode>General</c:formatCode>
                <c:ptCount val="21"/>
                <c:pt idx="0">
                  <c:v>-16</c:v>
                </c:pt>
                <c:pt idx="1">
                  <c:v>-14</c:v>
                </c:pt>
                <c:pt idx="2">
                  <c:v>-12</c:v>
                </c:pt>
                <c:pt idx="3">
                  <c:v>-10</c:v>
                </c:pt>
                <c:pt idx="4">
                  <c:v>-8</c:v>
                </c:pt>
                <c:pt idx="5">
                  <c:v>-6</c:v>
                </c:pt>
                <c:pt idx="6">
                  <c:v>-4</c:v>
                </c:pt>
                <c:pt idx="7">
                  <c:v>-2</c:v>
                </c:pt>
                <c:pt idx="8">
                  <c:v>0</c:v>
                </c:pt>
                <c:pt idx="9">
                  <c:v>2</c:v>
                </c:pt>
                <c:pt idx="10">
                  <c:v>4</c:v>
                </c:pt>
                <c:pt idx="11">
                  <c:v>6</c:v>
                </c:pt>
                <c:pt idx="12">
                  <c:v>8</c:v>
                </c:pt>
                <c:pt idx="13">
                  <c:v>10</c:v>
                </c:pt>
                <c:pt idx="14">
                  <c:v>12</c:v>
                </c:pt>
                <c:pt idx="15">
                  <c:v>14</c:v>
                </c:pt>
                <c:pt idx="16">
                  <c:v>16</c:v>
                </c:pt>
                <c:pt idx="17">
                  <c:v>18</c:v>
                </c:pt>
                <c:pt idx="18">
                  <c:v>20</c:v>
                </c:pt>
                <c:pt idx="19">
                  <c:v>22</c:v>
                </c:pt>
                <c:pt idx="20">
                  <c:v>24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033408"/>
        <c:axId val="52034944"/>
      </c:scatterChart>
      <c:valAx>
        <c:axId val="52033408"/>
        <c:scaling>
          <c:orientation val="minMax"/>
          <c:max val="20"/>
          <c:min val="-2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2034944"/>
        <c:crosses val="autoZero"/>
        <c:crossBetween val="midCat"/>
        <c:majorUnit val="2"/>
        <c:minorUnit val="2"/>
      </c:valAx>
      <c:valAx>
        <c:axId val="52034944"/>
        <c:scaling>
          <c:orientation val="minMax"/>
          <c:max val="20"/>
          <c:min val="-2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2033408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'Vertex  and Linear'!$B$24</c:f>
              <c:strCache>
                <c:ptCount val="1"/>
                <c:pt idx="0">
                  <c:v>QUADRATIC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'Vertex  and Linear'!$B$26:$B$46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'Vertex  and Linear'!$C$26:$C$46</c:f>
              <c:numCache>
                <c:formatCode>General</c:formatCode>
                <c:ptCount val="21"/>
                <c:pt idx="0">
                  <c:v>68</c:v>
                </c:pt>
                <c:pt idx="1">
                  <c:v>53</c:v>
                </c:pt>
                <c:pt idx="2">
                  <c:v>40</c:v>
                </c:pt>
                <c:pt idx="3">
                  <c:v>29</c:v>
                </c:pt>
                <c:pt idx="4">
                  <c:v>20</c:v>
                </c:pt>
                <c:pt idx="5">
                  <c:v>13</c:v>
                </c:pt>
                <c:pt idx="6">
                  <c:v>8</c:v>
                </c:pt>
                <c:pt idx="7">
                  <c:v>5</c:v>
                </c:pt>
                <c:pt idx="8">
                  <c:v>4</c:v>
                </c:pt>
                <c:pt idx="9">
                  <c:v>5</c:v>
                </c:pt>
                <c:pt idx="10">
                  <c:v>8</c:v>
                </c:pt>
                <c:pt idx="11">
                  <c:v>13</c:v>
                </c:pt>
                <c:pt idx="12">
                  <c:v>20</c:v>
                </c:pt>
                <c:pt idx="13">
                  <c:v>29</c:v>
                </c:pt>
                <c:pt idx="14">
                  <c:v>40</c:v>
                </c:pt>
                <c:pt idx="15">
                  <c:v>53</c:v>
                </c:pt>
                <c:pt idx="16">
                  <c:v>68</c:v>
                </c:pt>
                <c:pt idx="17">
                  <c:v>85</c:v>
                </c:pt>
                <c:pt idx="18">
                  <c:v>104</c:v>
                </c:pt>
                <c:pt idx="19">
                  <c:v>125</c:v>
                </c:pt>
                <c:pt idx="20">
                  <c:v>148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'Vertex  and Linear'!$E$24</c:f>
              <c:strCache>
                <c:ptCount val="1"/>
                <c:pt idx="0">
                  <c:v>LINEAR</c:v>
                </c:pt>
              </c:strCache>
            </c:strRef>
          </c:tx>
          <c:marker>
            <c:symbol val="none"/>
          </c:marker>
          <c:xVal>
            <c:numRef>
              <c:f>'Vertex  and Linear'!$E$26:$E$46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'Vertex  and Linear'!$F$26:$F$46</c:f>
              <c:numCache>
                <c:formatCode>General</c:formatCode>
                <c:ptCount val="21"/>
                <c:pt idx="0">
                  <c:v>-13</c:v>
                </c:pt>
                <c:pt idx="1">
                  <c:v>-11</c:v>
                </c:pt>
                <c:pt idx="2">
                  <c:v>-9</c:v>
                </c:pt>
                <c:pt idx="3">
                  <c:v>-7</c:v>
                </c:pt>
                <c:pt idx="4">
                  <c:v>-5</c:v>
                </c:pt>
                <c:pt idx="5">
                  <c:v>-3</c:v>
                </c:pt>
                <c:pt idx="6">
                  <c:v>-1</c:v>
                </c:pt>
                <c:pt idx="7">
                  <c:v>1</c:v>
                </c:pt>
                <c:pt idx="8">
                  <c:v>3</c:v>
                </c:pt>
                <c:pt idx="9">
                  <c:v>5</c:v>
                </c:pt>
                <c:pt idx="10">
                  <c:v>7</c:v>
                </c:pt>
                <c:pt idx="11">
                  <c:v>9</c:v>
                </c:pt>
                <c:pt idx="12">
                  <c:v>11</c:v>
                </c:pt>
                <c:pt idx="13">
                  <c:v>13</c:v>
                </c:pt>
                <c:pt idx="14">
                  <c:v>15</c:v>
                </c:pt>
                <c:pt idx="15">
                  <c:v>17</c:v>
                </c:pt>
                <c:pt idx="16">
                  <c:v>19</c:v>
                </c:pt>
                <c:pt idx="17">
                  <c:v>21</c:v>
                </c:pt>
                <c:pt idx="18">
                  <c:v>23</c:v>
                </c:pt>
                <c:pt idx="19">
                  <c:v>25</c:v>
                </c:pt>
                <c:pt idx="20">
                  <c:v>27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162560"/>
        <c:axId val="52164096"/>
      </c:scatterChart>
      <c:valAx>
        <c:axId val="5216256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2164096"/>
        <c:crosses val="autoZero"/>
        <c:crossBetween val="midCat"/>
        <c:majorUnit val="1"/>
      </c:valAx>
      <c:valAx>
        <c:axId val="52164096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216256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'Vertex  and Linear'!$B$24</c:f>
              <c:strCache>
                <c:ptCount val="1"/>
                <c:pt idx="0">
                  <c:v>QUADRATIC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'Vertex  and Linear'!$B$26:$B$46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'Vertex  and Linear'!$C$26:$C$46</c:f>
              <c:numCache>
                <c:formatCode>General</c:formatCode>
                <c:ptCount val="21"/>
                <c:pt idx="0">
                  <c:v>68</c:v>
                </c:pt>
                <c:pt idx="1">
                  <c:v>53</c:v>
                </c:pt>
                <c:pt idx="2">
                  <c:v>40</c:v>
                </c:pt>
                <c:pt idx="3">
                  <c:v>29</c:v>
                </c:pt>
                <c:pt idx="4">
                  <c:v>20</c:v>
                </c:pt>
                <c:pt idx="5">
                  <c:v>13</c:v>
                </c:pt>
                <c:pt idx="6">
                  <c:v>8</c:v>
                </c:pt>
                <c:pt idx="7">
                  <c:v>5</c:v>
                </c:pt>
                <c:pt idx="8">
                  <c:v>4</c:v>
                </c:pt>
                <c:pt idx="9">
                  <c:v>5</c:v>
                </c:pt>
                <c:pt idx="10">
                  <c:v>8</c:v>
                </c:pt>
                <c:pt idx="11">
                  <c:v>13</c:v>
                </c:pt>
                <c:pt idx="12">
                  <c:v>20</c:v>
                </c:pt>
                <c:pt idx="13">
                  <c:v>29</c:v>
                </c:pt>
                <c:pt idx="14">
                  <c:v>40</c:v>
                </c:pt>
                <c:pt idx="15">
                  <c:v>53</c:v>
                </c:pt>
                <c:pt idx="16">
                  <c:v>68</c:v>
                </c:pt>
                <c:pt idx="17">
                  <c:v>85</c:v>
                </c:pt>
                <c:pt idx="18">
                  <c:v>104</c:v>
                </c:pt>
                <c:pt idx="19">
                  <c:v>125</c:v>
                </c:pt>
                <c:pt idx="20">
                  <c:v>148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'Vertex  and Linear'!$E$24</c:f>
              <c:strCache>
                <c:ptCount val="1"/>
                <c:pt idx="0">
                  <c:v>LINEAR</c:v>
                </c:pt>
              </c:strCache>
            </c:strRef>
          </c:tx>
          <c:marker>
            <c:symbol val="none"/>
          </c:marker>
          <c:xVal>
            <c:numRef>
              <c:f>'Vertex  and Linear'!$E$26:$E$46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'Vertex  and Linear'!$F$26:$F$46</c:f>
              <c:numCache>
                <c:formatCode>General</c:formatCode>
                <c:ptCount val="21"/>
                <c:pt idx="0">
                  <c:v>-13</c:v>
                </c:pt>
                <c:pt idx="1">
                  <c:v>-11</c:v>
                </c:pt>
                <c:pt idx="2">
                  <c:v>-9</c:v>
                </c:pt>
                <c:pt idx="3">
                  <c:v>-7</c:v>
                </c:pt>
                <c:pt idx="4">
                  <c:v>-5</c:v>
                </c:pt>
                <c:pt idx="5">
                  <c:v>-3</c:v>
                </c:pt>
                <c:pt idx="6">
                  <c:v>-1</c:v>
                </c:pt>
                <c:pt idx="7">
                  <c:v>1</c:v>
                </c:pt>
                <c:pt idx="8">
                  <c:v>3</c:v>
                </c:pt>
                <c:pt idx="9">
                  <c:v>5</c:v>
                </c:pt>
                <c:pt idx="10">
                  <c:v>7</c:v>
                </c:pt>
                <c:pt idx="11">
                  <c:v>9</c:v>
                </c:pt>
                <c:pt idx="12">
                  <c:v>11</c:v>
                </c:pt>
                <c:pt idx="13">
                  <c:v>13</c:v>
                </c:pt>
                <c:pt idx="14">
                  <c:v>15</c:v>
                </c:pt>
                <c:pt idx="15">
                  <c:v>17</c:v>
                </c:pt>
                <c:pt idx="16">
                  <c:v>19</c:v>
                </c:pt>
                <c:pt idx="17">
                  <c:v>21</c:v>
                </c:pt>
                <c:pt idx="18">
                  <c:v>23</c:v>
                </c:pt>
                <c:pt idx="19">
                  <c:v>25</c:v>
                </c:pt>
                <c:pt idx="20">
                  <c:v>27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172288"/>
        <c:axId val="52173824"/>
      </c:scatterChart>
      <c:valAx>
        <c:axId val="52172288"/>
        <c:scaling>
          <c:orientation val="minMax"/>
          <c:max val="20"/>
          <c:min val="-2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2173824"/>
        <c:crosses val="autoZero"/>
        <c:crossBetween val="midCat"/>
        <c:majorUnit val="2"/>
        <c:minorUnit val="2"/>
      </c:valAx>
      <c:valAx>
        <c:axId val="52173824"/>
        <c:scaling>
          <c:orientation val="minMax"/>
          <c:max val="20"/>
          <c:min val="-2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52172288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y = ax^2+bx+c</c:v>
          </c:tx>
          <c:marker>
            <c:symbol val="none"/>
          </c:marker>
          <c:xVal>
            <c:numRef>
              <c:f>'Parabola-Parabola (Factorable)'!$B$22:$B$62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'Parabola-Parabola (Factorable)'!$C$22:$C$62</c:f>
              <c:numCache>
                <c:formatCode>General</c:formatCode>
                <c:ptCount val="41"/>
                <c:pt idx="0">
                  <c:v>86</c:v>
                </c:pt>
                <c:pt idx="1">
                  <c:v>77.25</c:v>
                </c:pt>
                <c:pt idx="2">
                  <c:v>69</c:v>
                </c:pt>
                <c:pt idx="3">
                  <c:v>61.25</c:v>
                </c:pt>
                <c:pt idx="4">
                  <c:v>54</c:v>
                </c:pt>
                <c:pt idx="5">
                  <c:v>47.25</c:v>
                </c:pt>
                <c:pt idx="6">
                  <c:v>41</c:v>
                </c:pt>
                <c:pt idx="7">
                  <c:v>35.25</c:v>
                </c:pt>
                <c:pt idx="8">
                  <c:v>30</c:v>
                </c:pt>
                <c:pt idx="9">
                  <c:v>25.25</c:v>
                </c:pt>
                <c:pt idx="10">
                  <c:v>21</c:v>
                </c:pt>
                <c:pt idx="11">
                  <c:v>17.25</c:v>
                </c:pt>
                <c:pt idx="12">
                  <c:v>14</c:v>
                </c:pt>
                <c:pt idx="13">
                  <c:v>11.25</c:v>
                </c:pt>
                <c:pt idx="14">
                  <c:v>9</c:v>
                </c:pt>
                <c:pt idx="15">
                  <c:v>7.25</c:v>
                </c:pt>
                <c:pt idx="16">
                  <c:v>6</c:v>
                </c:pt>
                <c:pt idx="17">
                  <c:v>5.25</c:v>
                </c:pt>
                <c:pt idx="18">
                  <c:v>5</c:v>
                </c:pt>
                <c:pt idx="19">
                  <c:v>5.25</c:v>
                </c:pt>
                <c:pt idx="20">
                  <c:v>6</c:v>
                </c:pt>
                <c:pt idx="21">
                  <c:v>7.25</c:v>
                </c:pt>
                <c:pt idx="22">
                  <c:v>9</c:v>
                </c:pt>
                <c:pt idx="23">
                  <c:v>11.25</c:v>
                </c:pt>
                <c:pt idx="24">
                  <c:v>14</c:v>
                </c:pt>
                <c:pt idx="25">
                  <c:v>17.25</c:v>
                </c:pt>
                <c:pt idx="26">
                  <c:v>21</c:v>
                </c:pt>
                <c:pt idx="27">
                  <c:v>25.25</c:v>
                </c:pt>
                <c:pt idx="28">
                  <c:v>30</c:v>
                </c:pt>
                <c:pt idx="29">
                  <c:v>35.25</c:v>
                </c:pt>
                <c:pt idx="30">
                  <c:v>41</c:v>
                </c:pt>
                <c:pt idx="31">
                  <c:v>47.25</c:v>
                </c:pt>
                <c:pt idx="32">
                  <c:v>54</c:v>
                </c:pt>
                <c:pt idx="33">
                  <c:v>61.25</c:v>
                </c:pt>
                <c:pt idx="34">
                  <c:v>69</c:v>
                </c:pt>
                <c:pt idx="35">
                  <c:v>77.25</c:v>
                </c:pt>
                <c:pt idx="36">
                  <c:v>86</c:v>
                </c:pt>
                <c:pt idx="37">
                  <c:v>95.25</c:v>
                </c:pt>
                <c:pt idx="38">
                  <c:v>105</c:v>
                </c:pt>
                <c:pt idx="39">
                  <c:v>115.25</c:v>
                </c:pt>
                <c:pt idx="40">
                  <c:v>126</c:v>
                </c:pt>
              </c:numCache>
            </c:numRef>
          </c:yVal>
          <c:smooth val="1"/>
        </c:ser>
        <c:ser>
          <c:idx val="1"/>
          <c:order val="1"/>
          <c:tx>
            <c:v>y = dx^2+ex+f</c:v>
          </c:tx>
          <c:marker>
            <c:symbol val="none"/>
          </c:marker>
          <c:xVal>
            <c:numRef>
              <c:f>'Parabola-Parabola (Factorable)'!$E$22:$E$62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'Parabola-Parabola (Factorable)'!$F$22:$F$62</c:f>
              <c:numCache>
                <c:formatCode>General</c:formatCode>
                <c:ptCount val="41"/>
                <c:pt idx="0">
                  <c:v>-180</c:v>
                </c:pt>
                <c:pt idx="1">
                  <c:v>-165.75</c:v>
                </c:pt>
                <c:pt idx="2">
                  <c:v>-152</c:v>
                </c:pt>
                <c:pt idx="3">
                  <c:v>-138.75</c:v>
                </c:pt>
                <c:pt idx="4">
                  <c:v>-126</c:v>
                </c:pt>
                <c:pt idx="5">
                  <c:v>-113.75</c:v>
                </c:pt>
                <c:pt idx="6">
                  <c:v>-102</c:v>
                </c:pt>
                <c:pt idx="7">
                  <c:v>-90.75</c:v>
                </c:pt>
                <c:pt idx="8">
                  <c:v>-80</c:v>
                </c:pt>
                <c:pt idx="9">
                  <c:v>-69.75</c:v>
                </c:pt>
                <c:pt idx="10">
                  <c:v>-60</c:v>
                </c:pt>
                <c:pt idx="11">
                  <c:v>-50.75</c:v>
                </c:pt>
                <c:pt idx="12">
                  <c:v>-42</c:v>
                </c:pt>
                <c:pt idx="13">
                  <c:v>-33.75</c:v>
                </c:pt>
                <c:pt idx="14">
                  <c:v>-26</c:v>
                </c:pt>
                <c:pt idx="15">
                  <c:v>-18.75</c:v>
                </c:pt>
                <c:pt idx="16">
                  <c:v>-12</c:v>
                </c:pt>
                <c:pt idx="17">
                  <c:v>-5.75</c:v>
                </c:pt>
                <c:pt idx="18">
                  <c:v>0</c:v>
                </c:pt>
                <c:pt idx="19">
                  <c:v>5.25</c:v>
                </c:pt>
                <c:pt idx="20">
                  <c:v>10</c:v>
                </c:pt>
                <c:pt idx="21">
                  <c:v>14.25</c:v>
                </c:pt>
                <c:pt idx="22">
                  <c:v>18</c:v>
                </c:pt>
                <c:pt idx="23">
                  <c:v>21.25</c:v>
                </c:pt>
                <c:pt idx="24">
                  <c:v>24</c:v>
                </c:pt>
                <c:pt idx="25">
                  <c:v>26.25</c:v>
                </c:pt>
                <c:pt idx="26">
                  <c:v>28</c:v>
                </c:pt>
                <c:pt idx="27">
                  <c:v>29.25</c:v>
                </c:pt>
                <c:pt idx="28">
                  <c:v>30</c:v>
                </c:pt>
                <c:pt idx="29">
                  <c:v>30.25</c:v>
                </c:pt>
                <c:pt idx="30">
                  <c:v>30</c:v>
                </c:pt>
                <c:pt idx="31">
                  <c:v>29.25</c:v>
                </c:pt>
                <c:pt idx="32">
                  <c:v>28</c:v>
                </c:pt>
                <c:pt idx="33">
                  <c:v>26.25</c:v>
                </c:pt>
                <c:pt idx="34">
                  <c:v>24</c:v>
                </c:pt>
                <c:pt idx="35">
                  <c:v>21.25</c:v>
                </c:pt>
                <c:pt idx="36">
                  <c:v>18</c:v>
                </c:pt>
                <c:pt idx="37">
                  <c:v>14.25</c:v>
                </c:pt>
                <c:pt idx="38">
                  <c:v>10</c:v>
                </c:pt>
                <c:pt idx="39">
                  <c:v>5.25</c:v>
                </c:pt>
                <c:pt idx="40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545664"/>
        <c:axId val="162539776"/>
      </c:scatterChart>
      <c:valAx>
        <c:axId val="16254566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62539776"/>
        <c:crosses val="autoZero"/>
        <c:crossBetween val="midCat"/>
        <c:majorUnit val="1"/>
      </c:valAx>
      <c:valAx>
        <c:axId val="162539776"/>
        <c:scaling>
          <c:orientation val="minMax"/>
          <c:max val="10"/>
          <c:min val="-10"/>
        </c:scaling>
        <c:delete val="0"/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62545664"/>
        <c:crosses val="autoZero"/>
        <c:crossBetween val="midCat"/>
        <c:min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y = ax^2+bx+c</c:v>
          </c:tx>
          <c:marker>
            <c:symbol val="none"/>
          </c:marker>
          <c:xVal>
            <c:numRef>
              <c:f>'Parabola-Parabola (Factorable)'!$B$22:$B$62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'Parabola-Parabola (Factorable)'!$C$22:$C$62</c:f>
              <c:numCache>
                <c:formatCode>General</c:formatCode>
                <c:ptCount val="41"/>
                <c:pt idx="0">
                  <c:v>86</c:v>
                </c:pt>
                <c:pt idx="1">
                  <c:v>77.25</c:v>
                </c:pt>
                <c:pt idx="2">
                  <c:v>69</c:v>
                </c:pt>
                <c:pt idx="3">
                  <c:v>61.25</c:v>
                </c:pt>
                <c:pt idx="4">
                  <c:v>54</c:v>
                </c:pt>
                <c:pt idx="5">
                  <c:v>47.25</c:v>
                </c:pt>
                <c:pt idx="6">
                  <c:v>41</c:v>
                </c:pt>
                <c:pt idx="7">
                  <c:v>35.25</c:v>
                </c:pt>
                <c:pt idx="8">
                  <c:v>30</c:v>
                </c:pt>
                <c:pt idx="9">
                  <c:v>25.25</c:v>
                </c:pt>
                <c:pt idx="10">
                  <c:v>21</c:v>
                </c:pt>
                <c:pt idx="11">
                  <c:v>17.25</c:v>
                </c:pt>
                <c:pt idx="12">
                  <c:v>14</c:v>
                </c:pt>
                <c:pt idx="13">
                  <c:v>11.25</c:v>
                </c:pt>
                <c:pt idx="14">
                  <c:v>9</c:v>
                </c:pt>
                <c:pt idx="15">
                  <c:v>7.25</c:v>
                </c:pt>
                <c:pt idx="16">
                  <c:v>6</c:v>
                </c:pt>
                <c:pt idx="17">
                  <c:v>5.25</c:v>
                </c:pt>
                <c:pt idx="18">
                  <c:v>5</c:v>
                </c:pt>
                <c:pt idx="19">
                  <c:v>5.25</c:v>
                </c:pt>
                <c:pt idx="20">
                  <c:v>6</c:v>
                </c:pt>
                <c:pt idx="21">
                  <c:v>7.25</c:v>
                </c:pt>
                <c:pt idx="22">
                  <c:v>9</c:v>
                </c:pt>
                <c:pt idx="23">
                  <c:v>11.25</c:v>
                </c:pt>
                <c:pt idx="24">
                  <c:v>14</c:v>
                </c:pt>
                <c:pt idx="25">
                  <c:v>17.25</c:v>
                </c:pt>
                <c:pt idx="26">
                  <c:v>21</c:v>
                </c:pt>
                <c:pt idx="27">
                  <c:v>25.25</c:v>
                </c:pt>
                <c:pt idx="28">
                  <c:v>30</c:v>
                </c:pt>
                <c:pt idx="29">
                  <c:v>35.25</c:v>
                </c:pt>
                <c:pt idx="30">
                  <c:v>41</c:v>
                </c:pt>
                <c:pt idx="31">
                  <c:v>47.25</c:v>
                </c:pt>
                <c:pt idx="32">
                  <c:v>54</c:v>
                </c:pt>
                <c:pt idx="33">
                  <c:v>61.25</c:v>
                </c:pt>
                <c:pt idx="34">
                  <c:v>69</c:v>
                </c:pt>
                <c:pt idx="35">
                  <c:v>77.25</c:v>
                </c:pt>
                <c:pt idx="36">
                  <c:v>86</c:v>
                </c:pt>
                <c:pt idx="37">
                  <c:v>95.25</c:v>
                </c:pt>
                <c:pt idx="38">
                  <c:v>105</c:v>
                </c:pt>
                <c:pt idx="39">
                  <c:v>115.25</c:v>
                </c:pt>
                <c:pt idx="40">
                  <c:v>126</c:v>
                </c:pt>
              </c:numCache>
            </c:numRef>
          </c:yVal>
          <c:smooth val="1"/>
        </c:ser>
        <c:ser>
          <c:idx val="1"/>
          <c:order val="1"/>
          <c:tx>
            <c:v>y = dx^2+ex+f</c:v>
          </c:tx>
          <c:marker>
            <c:symbol val="none"/>
          </c:marker>
          <c:xVal>
            <c:numRef>
              <c:f>'Parabola-Parabola (Factorable)'!$E$22:$E$62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'Parabola-Parabola (Factorable)'!$F$22:$F$62</c:f>
              <c:numCache>
                <c:formatCode>General</c:formatCode>
                <c:ptCount val="41"/>
                <c:pt idx="0">
                  <c:v>-180</c:v>
                </c:pt>
                <c:pt idx="1">
                  <c:v>-165.75</c:v>
                </c:pt>
                <c:pt idx="2">
                  <c:v>-152</c:v>
                </c:pt>
                <c:pt idx="3">
                  <c:v>-138.75</c:v>
                </c:pt>
                <c:pt idx="4">
                  <c:v>-126</c:v>
                </c:pt>
                <c:pt idx="5">
                  <c:v>-113.75</c:v>
                </c:pt>
                <c:pt idx="6">
                  <c:v>-102</c:v>
                </c:pt>
                <c:pt idx="7">
                  <c:v>-90.75</c:v>
                </c:pt>
                <c:pt idx="8">
                  <c:v>-80</c:v>
                </c:pt>
                <c:pt idx="9">
                  <c:v>-69.75</c:v>
                </c:pt>
                <c:pt idx="10">
                  <c:v>-60</c:v>
                </c:pt>
                <c:pt idx="11">
                  <c:v>-50.75</c:v>
                </c:pt>
                <c:pt idx="12">
                  <c:v>-42</c:v>
                </c:pt>
                <c:pt idx="13">
                  <c:v>-33.75</c:v>
                </c:pt>
                <c:pt idx="14">
                  <c:v>-26</c:v>
                </c:pt>
                <c:pt idx="15">
                  <c:v>-18.75</c:v>
                </c:pt>
                <c:pt idx="16">
                  <c:v>-12</c:v>
                </c:pt>
                <c:pt idx="17">
                  <c:v>-5.75</c:v>
                </c:pt>
                <c:pt idx="18">
                  <c:v>0</c:v>
                </c:pt>
                <c:pt idx="19">
                  <c:v>5.25</c:v>
                </c:pt>
                <c:pt idx="20">
                  <c:v>10</c:v>
                </c:pt>
                <c:pt idx="21">
                  <c:v>14.25</c:v>
                </c:pt>
                <c:pt idx="22">
                  <c:v>18</c:v>
                </c:pt>
                <c:pt idx="23">
                  <c:v>21.25</c:v>
                </c:pt>
                <c:pt idx="24">
                  <c:v>24</c:v>
                </c:pt>
                <c:pt idx="25">
                  <c:v>26.25</c:v>
                </c:pt>
                <c:pt idx="26">
                  <c:v>28</c:v>
                </c:pt>
                <c:pt idx="27">
                  <c:v>29.25</c:v>
                </c:pt>
                <c:pt idx="28">
                  <c:v>30</c:v>
                </c:pt>
                <c:pt idx="29">
                  <c:v>30.25</c:v>
                </c:pt>
                <c:pt idx="30">
                  <c:v>30</c:v>
                </c:pt>
                <c:pt idx="31">
                  <c:v>29.25</c:v>
                </c:pt>
                <c:pt idx="32">
                  <c:v>28</c:v>
                </c:pt>
                <c:pt idx="33">
                  <c:v>26.25</c:v>
                </c:pt>
                <c:pt idx="34">
                  <c:v>24</c:v>
                </c:pt>
                <c:pt idx="35">
                  <c:v>21.25</c:v>
                </c:pt>
                <c:pt idx="36">
                  <c:v>18</c:v>
                </c:pt>
                <c:pt idx="37">
                  <c:v>14.25</c:v>
                </c:pt>
                <c:pt idx="38">
                  <c:v>10</c:v>
                </c:pt>
                <c:pt idx="39">
                  <c:v>5.25</c:v>
                </c:pt>
                <c:pt idx="40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970240"/>
        <c:axId val="163283328"/>
      </c:scatterChart>
      <c:valAx>
        <c:axId val="16297024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crossAx val="163283328"/>
        <c:crosses val="autoZero"/>
        <c:crossBetween val="midCat"/>
        <c:majorUnit val="1"/>
      </c:valAx>
      <c:valAx>
        <c:axId val="163283328"/>
        <c:scaling>
          <c:orientation val="minMax"/>
          <c:max val="50"/>
          <c:min val="-5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crossAx val="162970240"/>
        <c:crosses val="autoZero"/>
        <c:crossBetween val="midCat"/>
        <c:majorUnit val="10"/>
        <c:min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180974</xdr:colOff>
      <xdr:row>1</xdr:row>
      <xdr:rowOff>14287</xdr:rowOff>
    </xdr:from>
    <xdr:to>
      <xdr:col>25</xdr:col>
      <xdr:colOff>438149</xdr:colOff>
      <xdr:row>25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180975</xdr:colOff>
      <xdr:row>27</xdr:row>
      <xdr:rowOff>9525</xdr:rowOff>
    </xdr:from>
    <xdr:to>
      <xdr:col>25</xdr:col>
      <xdr:colOff>438150</xdr:colOff>
      <xdr:row>51</xdr:row>
      <xdr:rowOff>157163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171449</xdr:colOff>
      <xdr:row>0</xdr:row>
      <xdr:rowOff>195261</xdr:rowOff>
    </xdr:from>
    <xdr:to>
      <xdr:col>25</xdr:col>
      <xdr:colOff>409574</xdr:colOff>
      <xdr:row>25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161925</xdr:colOff>
      <xdr:row>25</xdr:row>
      <xdr:rowOff>180975</xdr:rowOff>
    </xdr:from>
    <xdr:to>
      <xdr:col>25</xdr:col>
      <xdr:colOff>400050</xdr:colOff>
      <xdr:row>50</xdr:row>
      <xdr:rowOff>42864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333374</xdr:colOff>
      <xdr:row>0</xdr:row>
      <xdr:rowOff>157162</xdr:rowOff>
    </xdr:from>
    <xdr:ext cx="4257676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2162174" y="157162"/>
              <a:ext cx="425767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n-US" sz="1100" b="0" i="1">
                      <a:latin typeface="Cambria Math"/>
                    </a:rPr>
                    <m:t>𝑎</m:t>
                  </m:r>
                  <m:sSup>
                    <m:sSupPr>
                      <m:ctrlPr>
                        <a:rPr lang="en-US" sz="1100" b="0" i="1">
                          <a:latin typeface="Cambria Math"/>
                        </a:rPr>
                      </m:ctrlPr>
                    </m:sSupPr>
                    <m:e>
                      <m:r>
                        <a:rPr lang="en-US" sz="1100" b="0" i="1">
                          <a:latin typeface="Cambria Math"/>
                        </a:rPr>
                        <m:t>𝑥</m:t>
                      </m:r>
                    </m:e>
                    <m:sup>
                      <m:r>
                        <a:rPr lang="en-US" sz="1100" b="0" i="1">
                          <a:latin typeface="Cambria Math"/>
                        </a:rPr>
                        <m:t>2</m:t>
                      </m:r>
                    </m:sup>
                  </m:sSup>
                  <m:r>
                    <a:rPr lang="en-US" sz="1100" b="0" i="1">
                      <a:latin typeface="Cambria Math"/>
                    </a:rPr>
                    <m:t>+</m:t>
                  </m:r>
                  <m:r>
                    <a:rPr lang="en-US" sz="1100" b="0" i="1">
                      <a:latin typeface="Cambria Math"/>
                    </a:rPr>
                    <m:t>𝑏𝑥</m:t>
                  </m:r>
                  <m:r>
                    <a:rPr lang="en-US" sz="1100" b="0" i="1">
                      <a:latin typeface="Cambria Math"/>
                    </a:rPr>
                    <m:t>+</m:t>
                  </m:r>
                  <m:r>
                    <a:rPr lang="en-US" sz="1100" b="0" i="1">
                      <a:latin typeface="Cambria Math"/>
                    </a:rPr>
                    <m:t>𝑐</m:t>
                  </m:r>
                  <m:r>
                    <a:rPr lang="en-US" sz="1100" b="0" i="0">
                      <a:latin typeface="Cambria Math"/>
                    </a:rPr>
                    <m:t>=</m:t>
                  </m:r>
                  <m:r>
                    <m:rPr>
                      <m:sty m:val="p"/>
                    </m:rPr>
                    <a:rPr lang="en-US" sz="1100" b="0" i="0">
                      <a:latin typeface="Cambria Math"/>
                    </a:rPr>
                    <m:t>d</m:t>
                  </m:r>
                  <m:sSup>
                    <m:sSupPr>
                      <m:ctrlPr>
                        <a:rPr lang="en-US" sz="1100" b="0" i="1">
                          <a:latin typeface="Cambria Math"/>
                        </a:rPr>
                      </m:ctrlPr>
                    </m:sSupPr>
                    <m:e>
                      <m:r>
                        <a:rPr lang="en-US" sz="1100" b="0" i="1">
                          <a:latin typeface="Cambria Math"/>
                        </a:rPr>
                        <m:t>𝑥</m:t>
                      </m:r>
                    </m:e>
                    <m:sup>
                      <m:r>
                        <a:rPr lang="en-US" sz="1100" b="0" i="1">
                          <a:latin typeface="Cambria Math"/>
                        </a:rPr>
                        <m:t>2</m:t>
                      </m:r>
                    </m:sup>
                  </m:sSup>
                  <m:r>
                    <a:rPr lang="en-US" sz="1100" b="0" i="1">
                      <a:latin typeface="Cambria Math"/>
                    </a:rPr>
                    <m:t>+</m:t>
                  </m:r>
                  <m:r>
                    <a:rPr lang="en-US" sz="1100" b="0" i="1">
                      <a:latin typeface="Cambria Math"/>
                    </a:rPr>
                    <m:t>𝑒𝑥</m:t>
                  </m:r>
                  <m:r>
                    <a:rPr lang="en-US" sz="1100" b="0" i="1">
                      <a:latin typeface="Cambria Math"/>
                    </a:rPr>
                    <m:t>+</m:t>
                  </m:r>
                  <m:r>
                    <a:rPr lang="en-US" sz="1100" b="0" i="1">
                      <a:latin typeface="Cambria Math"/>
                    </a:rPr>
                    <m:t>𝑓</m:t>
                  </m:r>
                  <m:r>
                    <a:rPr lang="en-US" sz="1100" b="0" i="1">
                      <a:latin typeface="Cambria Math"/>
                    </a:rPr>
                    <m:t>    </m:t>
                  </m:r>
                  <m:r>
                    <a:rPr lang="en-US" sz="1100" b="0" i="1">
                      <a:latin typeface="Cambria Math"/>
                    </a:rPr>
                    <m:t>𝑠𝑖𝑚𝑝𝑙𝑖𝑓𝑒𝑠</m:t>
                  </m:r>
                  <m:r>
                    <a:rPr lang="en-US" sz="1100" b="0" i="1">
                      <a:latin typeface="Cambria Math"/>
                    </a:rPr>
                    <m:t> </m:t>
                  </m:r>
                  <m:r>
                    <a:rPr lang="en-US" sz="1100" b="0" i="1">
                      <a:latin typeface="Cambria Math"/>
                    </a:rPr>
                    <m:t>𝑡𝑜</m:t>
                  </m:r>
                  <m:r>
                    <a:rPr lang="en-US" sz="1100" b="0" i="1">
                      <a:latin typeface="Cambria Math"/>
                    </a:rPr>
                    <m:t>    (</m:t>
                  </m:r>
                  <m:r>
                    <a:rPr lang="en-US" sz="1100" b="0" i="1">
                      <a:latin typeface="Cambria Math"/>
                    </a:rPr>
                    <m:t>𝑔𝑥</m:t>
                  </m:r>
                  <m:r>
                    <a:rPr lang="en-US" sz="1100" b="0" i="1">
                      <a:latin typeface="Cambria Math"/>
                    </a:rPr>
                    <m:t>+</m:t>
                  </m:r>
                  <m:r>
                    <a:rPr lang="en-US" sz="1100" b="0" i="1">
                      <a:latin typeface="Cambria Math"/>
                    </a:rPr>
                    <m:t>h</m:t>
                  </m:r>
                  <m:r>
                    <a:rPr lang="en-US" sz="1100" b="0" i="1">
                      <a:latin typeface="Cambria Math"/>
                    </a:rPr>
                    <m:t>)(</m:t>
                  </m:r>
                  <m:r>
                    <a:rPr lang="en-US" sz="1100" b="0" i="1">
                      <a:latin typeface="Cambria Math"/>
                    </a:rPr>
                    <m:t>𝑖𝑥</m:t>
                  </m:r>
                  <m:r>
                    <a:rPr lang="en-US" sz="1100" b="0" i="1">
                      <a:latin typeface="Cambria Math"/>
                    </a:rPr>
                    <m:t>+</m:t>
                  </m:r>
                  <m:r>
                    <a:rPr lang="en-US" sz="1100" b="0" i="1">
                      <a:latin typeface="Cambria Math"/>
                    </a:rPr>
                    <m:t>𝑗</m:t>
                  </m:r>
                  <m:r>
                    <a:rPr lang="en-US" sz="1100" b="0" i="1">
                      <a:latin typeface="Cambria Math"/>
                    </a:rPr>
                    <m:t>)=0</m:t>
                  </m:r>
                </m:oMath>
              </a14:m>
              <a:r>
                <a:rPr lang="en-US" sz="1100"/>
                <a:t> </a:t>
              </a:r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2162174" y="157162"/>
              <a:ext cx="425767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𝑎𝑥^2+𝑏𝑥+𝑐=d𝑥^2+𝑒𝑥+𝑓    𝑠𝑖𝑚𝑝𝑙𝑖𝑓𝑒𝑠 𝑡𝑜    (𝑔𝑥+ℎ)(𝑖𝑥+𝑗)=0</a:t>
              </a:r>
              <a:r>
                <a:rPr lang="en-US" sz="1100"/>
                <a:t> </a:t>
              </a:r>
            </a:p>
          </xdr:txBody>
        </xdr:sp>
      </mc:Fallback>
    </mc:AlternateContent>
    <xdr:clientData/>
  </xdr:oneCellAnchor>
  <xdr:oneCellAnchor>
    <xdr:from>
      <xdr:col>8</xdr:col>
      <xdr:colOff>9524</xdr:colOff>
      <xdr:row>9</xdr:row>
      <xdr:rowOff>166687</xdr:rowOff>
    </xdr:from>
    <xdr:ext cx="2886076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3590924" y="1909762"/>
              <a:ext cx="288607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+mn-lt"/>
                </a:rPr>
                <a:t>y =</a:t>
              </a:r>
              <a14:m>
                <m:oMath xmlns:m="http://schemas.openxmlformats.org/officeDocument/2006/math">
                  <m:r>
                    <a:rPr lang="en-US" sz="1100" b="0" i="0">
                      <a:latin typeface="Cambria Math"/>
                    </a:rPr>
                    <m:t>                  </m:t>
                  </m:r>
                  <m:r>
                    <a:rPr lang="en-US" sz="1100" b="0" i="1">
                      <a:latin typeface="Cambria Math"/>
                    </a:rPr>
                    <m:t>𝑑</m:t>
                  </m:r>
                  <m:sSup>
                    <m:sSupPr>
                      <m:ctrlPr>
                        <a:rPr lang="en-US" sz="1100" b="0" i="1">
                          <a:latin typeface="Cambria Math"/>
                        </a:rPr>
                      </m:ctrlPr>
                    </m:sSupPr>
                    <m:e>
                      <m:r>
                        <a:rPr lang="en-US" sz="1100" b="0" i="1">
                          <a:latin typeface="Cambria Math"/>
                        </a:rPr>
                        <m:t>𝑥</m:t>
                      </m:r>
                    </m:e>
                    <m:sup>
                      <m:r>
                        <a:rPr lang="en-US" sz="1100" b="0" i="1">
                          <a:latin typeface="Cambria Math"/>
                        </a:rPr>
                        <m:t>2</m:t>
                      </m:r>
                    </m:sup>
                  </m:sSup>
                  <m:r>
                    <a:rPr lang="en-US" sz="1100" b="0" i="1">
                      <a:latin typeface="Cambria Math"/>
                    </a:rPr>
                    <m:t>   +              </m:t>
                  </m:r>
                  <m:r>
                    <a:rPr lang="en-US" sz="1100" b="0" i="1">
                      <a:latin typeface="Cambria Math"/>
                    </a:rPr>
                    <m:t>𝑒𝑥</m:t>
                  </m:r>
                  <m:r>
                    <a:rPr lang="en-US" sz="1100" b="0" i="1">
                      <a:latin typeface="Cambria Math"/>
                    </a:rPr>
                    <m:t>   +   </m:t>
                  </m:r>
                  <m:r>
                    <a:rPr lang="en-US" sz="1100" b="0" i="1">
                      <a:latin typeface="Cambria Math"/>
                    </a:rPr>
                    <m:t>𝑓</m:t>
                  </m:r>
                </m:oMath>
              </a14:m>
              <a:endParaRPr lang="en-US" sz="11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3590924" y="1909762"/>
              <a:ext cx="288607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+mn-lt"/>
                </a:rPr>
                <a:t>y =</a:t>
              </a:r>
              <a:r>
                <a:rPr lang="en-US" sz="1100" b="0" i="0">
                  <a:latin typeface="Cambria Math"/>
                </a:rPr>
                <a:t>                  𝑑𝑥^2    +              𝑒𝑥   +   𝑓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447674</xdr:colOff>
      <xdr:row>9</xdr:row>
      <xdr:rowOff>147637</xdr:rowOff>
    </xdr:from>
    <xdr:ext cx="2886076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/>
            <xdr:cNvSpPr txBox="1"/>
          </xdr:nvSpPr>
          <xdr:spPr>
            <a:xfrm>
              <a:off x="895349" y="1890712"/>
              <a:ext cx="288607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+mn-lt"/>
                </a:rPr>
                <a:t> y   =</a:t>
              </a:r>
              <a14:m>
                <m:oMath xmlns:m="http://schemas.openxmlformats.org/officeDocument/2006/math">
                  <m:r>
                    <a:rPr lang="en-US" sz="1100" b="0" i="0">
                      <a:latin typeface="Cambria Math"/>
                    </a:rPr>
                    <m:t>               </m:t>
                  </m:r>
                  <m:r>
                    <a:rPr lang="en-US" sz="1100" b="0" i="1">
                      <a:latin typeface="Cambria Math"/>
                    </a:rPr>
                    <m:t>𝑎</m:t>
                  </m:r>
                  <m:sSup>
                    <m:sSupPr>
                      <m:ctrlPr>
                        <a:rPr lang="en-US" sz="1100" b="0" i="1">
                          <a:latin typeface="Cambria Math"/>
                        </a:rPr>
                      </m:ctrlPr>
                    </m:sSupPr>
                    <m:e>
                      <m:r>
                        <a:rPr lang="en-US" sz="1100" b="0" i="1">
                          <a:latin typeface="Cambria Math"/>
                        </a:rPr>
                        <m:t>𝑥</m:t>
                      </m:r>
                    </m:e>
                    <m:sup>
                      <m:r>
                        <a:rPr lang="en-US" sz="1100" b="0" i="1">
                          <a:latin typeface="Cambria Math"/>
                        </a:rPr>
                        <m:t>2</m:t>
                      </m:r>
                    </m:sup>
                  </m:sSup>
                  <m:r>
                    <a:rPr lang="en-US" sz="1100" b="0" i="1">
                      <a:latin typeface="Cambria Math"/>
                    </a:rPr>
                    <m:t>   +              </m:t>
                  </m:r>
                  <m:r>
                    <a:rPr lang="en-US" sz="1100" b="0" i="1">
                      <a:latin typeface="Cambria Math"/>
                    </a:rPr>
                    <m:t>𝑏𝑥</m:t>
                  </m:r>
                  <m:r>
                    <a:rPr lang="en-US" sz="1100" b="0" i="1">
                      <a:latin typeface="Cambria Math"/>
                    </a:rPr>
                    <m:t>   +   </m:t>
                  </m:r>
                  <m:r>
                    <a:rPr lang="en-US" sz="1100" b="0" i="1">
                      <a:latin typeface="Cambria Math"/>
                    </a:rPr>
                    <m:t>𝑐</m:t>
                  </m:r>
                </m:oMath>
              </a14:m>
              <a:endParaRPr lang="en-US" sz="1100"/>
            </a:p>
          </xdr:txBody>
        </xdr:sp>
      </mc:Choice>
      <mc:Fallback>
        <xdr:sp macro="" textlink="">
          <xdr:nvSpPr>
            <xdr:cNvPr id="5" name="TextBox 4"/>
            <xdr:cNvSpPr txBox="1"/>
          </xdr:nvSpPr>
          <xdr:spPr>
            <a:xfrm>
              <a:off x="895349" y="1890712"/>
              <a:ext cx="2886076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+mn-lt"/>
                </a:rPr>
                <a:t> y   =</a:t>
              </a:r>
              <a:r>
                <a:rPr lang="en-US" sz="1100" b="0" i="0">
                  <a:latin typeface="Cambria Math"/>
                </a:rPr>
                <a:t>               𝑎𝑥^2    +              𝑏𝑥   +   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2</xdr:col>
      <xdr:colOff>114300</xdr:colOff>
      <xdr:row>14</xdr:row>
      <xdr:rowOff>166687</xdr:rowOff>
    </xdr:from>
    <xdr:ext cx="800100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TextBox 6"/>
            <xdr:cNvSpPr txBox="1"/>
          </xdr:nvSpPr>
          <xdr:spPr>
            <a:xfrm>
              <a:off x="1009650" y="2681287"/>
              <a:ext cx="8001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</a:rPr>
                              <m:t>1</m:t>
                            </m:r>
                          </m:sub>
                        </m:sSub>
                        <m:r>
                          <a:rPr lang="en-US" sz="1100" b="0" i="1">
                            <a:latin typeface="Cambria Math"/>
                          </a:rPr>
                          <m:t>,</m:t>
                        </m:r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𝑦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</a:rPr>
                              <m:t>1</m:t>
                            </m:r>
                          </m:sub>
                        </m:sSub>
                      </m:e>
                    </m:d>
                    <m:r>
                      <a:rPr lang="en-US" sz="1100" b="0" i="1">
                        <a:latin typeface="Cambria Math"/>
                      </a:rPr>
                      <m:t>=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7" name="TextBox 6"/>
            <xdr:cNvSpPr txBox="1"/>
          </xdr:nvSpPr>
          <xdr:spPr>
            <a:xfrm>
              <a:off x="1009650" y="2681287"/>
              <a:ext cx="8001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(𝑥_1,𝑦_1 )=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2</xdr:col>
      <xdr:colOff>114300</xdr:colOff>
      <xdr:row>16</xdr:row>
      <xdr:rowOff>166687</xdr:rowOff>
    </xdr:from>
    <xdr:ext cx="800100" cy="26456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8" name="TextBox 7"/>
            <xdr:cNvSpPr txBox="1"/>
          </xdr:nvSpPr>
          <xdr:spPr>
            <a:xfrm>
              <a:off x="1009650" y="3062287"/>
              <a:ext cx="8001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ctrlPr>
                          <a:rPr lang="en-US" sz="1100" b="0" i="1">
                            <a:latin typeface="Cambria Math"/>
                          </a:rPr>
                        </m:ctrlPr>
                      </m:dPr>
                      <m:e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b>
                        </m:sSub>
                        <m:r>
                          <a:rPr lang="en-US" sz="1100" b="0" i="1">
                            <a:latin typeface="Cambria Math"/>
                          </a:rPr>
                          <m:t>,</m:t>
                        </m:r>
                        <m:sSub>
                          <m:sSub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b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𝑦</m:t>
                            </m:r>
                          </m:e>
                          <m:sub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b>
                        </m:sSub>
                      </m:e>
                    </m:d>
                    <m:r>
                      <a:rPr lang="en-US" sz="1100" b="0" i="1">
                        <a:latin typeface="Cambria Math"/>
                      </a:rPr>
                      <m:t>=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8" name="TextBox 7"/>
            <xdr:cNvSpPr txBox="1"/>
          </xdr:nvSpPr>
          <xdr:spPr>
            <a:xfrm>
              <a:off x="1009650" y="3062287"/>
              <a:ext cx="8001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(𝑥_2,𝑦_2 )=</a:t>
              </a:r>
              <a:endParaRPr lang="en-US" sz="1100"/>
            </a:p>
          </xdr:txBody>
        </xdr:sp>
      </mc:Fallback>
    </mc:AlternateContent>
    <xdr:clientData/>
  </xdr:oneCellAnchor>
  <xdr:twoCellAnchor>
    <xdr:from>
      <xdr:col>14</xdr:col>
      <xdr:colOff>257174</xdr:colOff>
      <xdr:row>1</xdr:row>
      <xdr:rowOff>4762</xdr:rowOff>
    </xdr:from>
    <xdr:to>
      <xdr:col>28</xdr:col>
      <xdr:colOff>438149</xdr:colOff>
      <xdr:row>18</xdr:row>
      <xdr:rowOff>190500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257174</xdr:colOff>
      <xdr:row>19</xdr:row>
      <xdr:rowOff>161925</xdr:rowOff>
    </xdr:from>
    <xdr:to>
      <xdr:col>29</xdr:col>
      <xdr:colOff>9525</xdr:colOff>
      <xdr:row>38</xdr:row>
      <xdr:rowOff>4763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6"/>
  <sheetViews>
    <sheetView workbookViewId="0">
      <selection activeCell="I26" sqref="I26"/>
    </sheetView>
  </sheetViews>
  <sheetFormatPr defaultRowHeight="15" x14ac:dyDescent="0.25"/>
  <cols>
    <col min="1" max="1" width="6.5703125" customWidth="1"/>
    <col min="2" max="124" width="6.7109375" customWidth="1"/>
  </cols>
  <sheetData>
    <row r="1" spans="2:15" ht="15.75" thickBot="1" x14ac:dyDescent="0.3"/>
    <row r="2" spans="2:15" x14ac:dyDescent="0.25">
      <c r="B2" s="28" t="s">
        <v>1</v>
      </c>
      <c r="C2" s="1" t="s">
        <v>16</v>
      </c>
      <c r="D2" s="1"/>
      <c r="E2" s="1"/>
      <c r="F2" s="1" t="s">
        <v>0</v>
      </c>
      <c r="G2" s="1"/>
      <c r="H2" s="1"/>
      <c r="I2" s="1"/>
      <c r="J2" s="1" t="s">
        <v>16</v>
      </c>
      <c r="K2" s="1"/>
      <c r="L2" s="1"/>
      <c r="M2" s="24" t="s">
        <v>24</v>
      </c>
      <c r="N2" s="1"/>
      <c r="O2" s="2"/>
    </row>
    <row r="3" spans="2:15" x14ac:dyDescent="0.25">
      <c r="B3" s="29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</row>
    <row r="4" spans="2:15" x14ac:dyDescent="0.25">
      <c r="B4" s="29"/>
      <c r="C4" s="3" t="s">
        <v>1</v>
      </c>
      <c r="D4" s="3"/>
      <c r="E4" s="3"/>
      <c r="F4" s="3"/>
      <c r="G4" s="3"/>
      <c r="H4" s="3"/>
      <c r="I4" s="3"/>
      <c r="J4" s="3" t="s">
        <v>1</v>
      </c>
      <c r="K4" s="3"/>
      <c r="L4" s="3"/>
      <c r="M4" s="3"/>
      <c r="N4" s="3"/>
      <c r="O4" s="4"/>
    </row>
    <row r="5" spans="2:15" x14ac:dyDescent="0.25">
      <c r="B5" s="29"/>
      <c r="C5" s="3"/>
      <c r="D5" s="3" t="s">
        <v>2</v>
      </c>
      <c r="E5" s="5">
        <v>1</v>
      </c>
      <c r="F5" s="3"/>
      <c r="G5" s="3"/>
      <c r="H5" s="3"/>
      <c r="I5" s="3"/>
      <c r="J5" s="3"/>
      <c r="K5" s="19" t="s">
        <v>22</v>
      </c>
      <c r="L5" s="25">
        <v>2</v>
      </c>
      <c r="M5" s="6"/>
      <c r="N5" s="3"/>
      <c r="O5" s="4"/>
    </row>
    <row r="6" spans="2:15" x14ac:dyDescent="0.25">
      <c r="B6" s="29"/>
      <c r="C6" s="3"/>
      <c r="D6" s="3" t="s">
        <v>3</v>
      </c>
      <c r="E6" s="5">
        <v>-1</v>
      </c>
      <c r="F6" s="3"/>
      <c r="G6" s="3"/>
      <c r="H6" s="3"/>
      <c r="I6" s="3"/>
      <c r="J6" s="3"/>
      <c r="K6" s="19" t="s">
        <v>23</v>
      </c>
      <c r="L6" s="25">
        <v>4</v>
      </c>
      <c r="M6" s="6"/>
      <c r="N6" s="3"/>
      <c r="O6" s="4"/>
    </row>
    <row r="7" spans="2:15" ht="15.75" thickBot="1" x14ac:dyDescent="0.3">
      <c r="B7" s="30"/>
      <c r="C7" s="7"/>
      <c r="D7" s="7" t="s">
        <v>4</v>
      </c>
      <c r="E7" s="8">
        <v>-6</v>
      </c>
      <c r="F7" s="7"/>
      <c r="G7" s="7"/>
      <c r="H7" s="7"/>
      <c r="I7" s="7"/>
      <c r="J7" s="7"/>
      <c r="K7" s="7"/>
      <c r="L7" s="9"/>
      <c r="M7" s="9"/>
      <c r="N7" s="7"/>
      <c r="O7" s="21"/>
    </row>
    <row r="8" spans="2:15" ht="15.75" thickBot="1" x14ac:dyDescent="0.3">
      <c r="B8" s="3"/>
      <c r="C8" s="3"/>
      <c r="D8" s="3"/>
      <c r="E8" s="3"/>
      <c r="F8" s="3"/>
      <c r="G8" s="3"/>
      <c r="H8" s="3"/>
      <c r="I8" s="3"/>
      <c r="J8" s="3"/>
      <c r="K8" s="3"/>
      <c r="L8" s="6"/>
      <c r="M8" s="6"/>
      <c r="N8" s="3"/>
      <c r="O8" s="3"/>
    </row>
    <row r="9" spans="2:15" x14ac:dyDescent="0.25">
      <c r="B9" s="31" t="s">
        <v>25</v>
      </c>
      <c r="C9" s="1" t="s">
        <v>12</v>
      </c>
      <c r="D9" s="1"/>
      <c r="E9" s="1"/>
      <c r="F9" s="1"/>
      <c r="G9" s="1"/>
      <c r="H9" s="1"/>
      <c r="I9" s="1"/>
      <c r="J9" s="1"/>
      <c r="K9" s="1"/>
      <c r="L9" s="1"/>
      <c r="M9" s="17"/>
      <c r="N9" s="1"/>
      <c r="O9" s="2"/>
    </row>
    <row r="10" spans="2:15" x14ac:dyDescent="0.25">
      <c r="B10" s="32"/>
      <c r="C10" s="3"/>
      <c r="D10" s="10" t="s">
        <v>7</v>
      </c>
      <c r="E10" s="11">
        <f>$E$5</f>
        <v>1</v>
      </c>
      <c r="F10" s="12" t="s">
        <v>8</v>
      </c>
      <c r="G10" s="10" t="s">
        <v>9</v>
      </c>
      <c r="H10" s="13">
        <f>$E$6</f>
        <v>-1</v>
      </c>
      <c r="I10" s="12" t="s">
        <v>5</v>
      </c>
      <c r="J10" s="10" t="s">
        <v>9</v>
      </c>
      <c r="K10" s="6">
        <f>$E$7</f>
        <v>-6</v>
      </c>
      <c r="L10" s="3"/>
      <c r="M10" s="6"/>
      <c r="N10" s="3"/>
      <c r="O10" s="4"/>
    </row>
    <row r="11" spans="2:15" x14ac:dyDescent="0.25">
      <c r="B11" s="32"/>
      <c r="C11" s="3"/>
      <c r="D11" s="3"/>
      <c r="E11" s="3"/>
      <c r="F11" s="3"/>
      <c r="G11" s="3"/>
      <c r="H11" s="3"/>
      <c r="I11" s="3"/>
      <c r="J11" s="3"/>
      <c r="K11" s="3"/>
      <c r="L11" s="3"/>
      <c r="M11" s="6"/>
      <c r="N11" s="3"/>
      <c r="O11" s="4"/>
    </row>
    <row r="12" spans="2:15" x14ac:dyDescent="0.25">
      <c r="B12" s="32"/>
      <c r="C12" s="3" t="s">
        <v>13</v>
      </c>
      <c r="D12" s="3"/>
      <c r="E12" s="3"/>
      <c r="F12" s="3"/>
      <c r="G12" s="3"/>
      <c r="H12" s="3"/>
      <c r="I12" s="3"/>
      <c r="J12" s="3"/>
      <c r="K12" s="3"/>
      <c r="L12" s="3"/>
      <c r="M12" s="6"/>
      <c r="N12" s="3"/>
      <c r="O12" s="4"/>
    </row>
    <row r="13" spans="2:15" ht="15.75" thickBot="1" x14ac:dyDescent="0.3">
      <c r="B13" s="33"/>
      <c r="C13" s="7"/>
      <c r="D13" s="14" t="s">
        <v>7</v>
      </c>
      <c r="E13" s="7">
        <f>$E$5</f>
        <v>1</v>
      </c>
      <c r="F13" s="14" t="s">
        <v>10</v>
      </c>
      <c r="G13" s="14" t="s">
        <v>5</v>
      </c>
      <c r="H13" s="14" t="s">
        <v>20</v>
      </c>
      <c r="I13" s="15">
        <f>-($E$6/$E$5)/2</f>
        <v>0.5</v>
      </c>
      <c r="J13" s="14" t="s">
        <v>14</v>
      </c>
      <c r="K13" s="14" t="s">
        <v>9</v>
      </c>
      <c r="L13" s="16">
        <f>$E$7-$E$5*(I13)^2</f>
        <v>-6.25</v>
      </c>
      <c r="M13" s="9"/>
      <c r="N13" s="7"/>
      <c r="O13" s="21"/>
    </row>
    <row r="14" spans="2:15" ht="15.75" thickBot="1" x14ac:dyDescent="0.3">
      <c r="B14" s="26"/>
      <c r="C14" s="3"/>
      <c r="D14" s="10"/>
      <c r="E14" s="3"/>
      <c r="F14" s="10"/>
      <c r="G14" s="10"/>
      <c r="H14" s="10"/>
      <c r="I14" s="18"/>
      <c r="J14" s="10"/>
      <c r="K14" s="10"/>
      <c r="L14" s="22"/>
      <c r="M14" s="6"/>
      <c r="N14" s="3"/>
      <c r="O14" s="3"/>
    </row>
    <row r="15" spans="2:15" x14ac:dyDescent="0.25">
      <c r="B15" s="31" t="s">
        <v>31</v>
      </c>
      <c r="C15" s="1" t="s">
        <v>26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"/>
    </row>
    <row r="16" spans="2:15" x14ac:dyDescent="0.25">
      <c r="B16" s="32"/>
      <c r="C16" s="3"/>
      <c r="D16" s="10" t="s">
        <v>27</v>
      </c>
      <c r="E16" s="3">
        <f>E10</f>
        <v>1</v>
      </c>
      <c r="F16" s="19" t="s">
        <v>8</v>
      </c>
      <c r="G16" s="10" t="s">
        <v>9</v>
      </c>
      <c r="H16" s="3">
        <f>H10-L5</f>
        <v>-3</v>
      </c>
      <c r="I16" s="19" t="s">
        <v>5</v>
      </c>
      <c r="J16" s="10" t="s">
        <v>9</v>
      </c>
      <c r="K16" s="19">
        <f>K10-L6</f>
        <v>-10</v>
      </c>
      <c r="L16" s="3"/>
      <c r="M16" s="3"/>
      <c r="N16" s="3"/>
      <c r="O16" s="27"/>
    </row>
    <row r="17" spans="2:15" x14ac:dyDescent="0.25">
      <c r="B17" s="32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</row>
    <row r="18" spans="2:15" ht="15.75" customHeight="1" x14ac:dyDescent="0.25">
      <c r="B18" s="32"/>
      <c r="C18" s="3" t="s">
        <v>28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</row>
    <row r="19" spans="2:15" x14ac:dyDescent="0.25">
      <c r="B19" s="32"/>
      <c r="C19" s="3"/>
      <c r="D19" s="10" t="s">
        <v>29</v>
      </c>
      <c r="E19" s="13" t="s">
        <v>10</v>
      </c>
      <c r="F19" s="6">
        <f>(-$H$16+SQRT($H$16^2-4*$E$16*$K$16))/(2*$E$16)</f>
        <v>5</v>
      </c>
      <c r="G19" s="10" t="s">
        <v>15</v>
      </c>
      <c r="H19" s="6">
        <f>L5*F19+L6</f>
        <v>14</v>
      </c>
      <c r="I19" s="19" t="s">
        <v>11</v>
      </c>
      <c r="J19" s="3"/>
      <c r="K19" s="3"/>
      <c r="L19" s="3"/>
      <c r="M19" s="3"/>
      <c r="N19" s="3"/>
      <c r="O19" s="4"/>
    </row>
    <row r="20" spans="2:15" x14ac:dyDescent="0.25">
      <c r="B20" s="3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</row>
    <row r="21" spans="2:15" x14ac:dyDescent="0.25">
      <c r="B21" s="32"/>
      <c r="C21" s="3" t="s">
        <v>30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4"/>
    </row>
    <row r="22" spans="2:15" ht="15.75" thickBot="1" x14ac:dyDescent="0.3">
      <c r="B22" s="33"/>
      <c r="C22" s="7"/>
      <c r="D22" s="14" t="s">
        <v>29</v>
      </c>
      <c r="E22" s="23" t="s">
        <v>10</v>
      </c>
      <c r="F22" s="9">
        <f>(-$H$16-SQRT($H$16^2-4*$E$16*$K$16))/(2*$E$16)</f>
        <v>-2</v>
      </c>
      <c r="G22" s="14" t="s">
        <v>15</v>
      </c>
      <c r="H22" s="9">
        <f>L5*F22+L6</f>
        <v>0</v>
      </c>
      <c r="I22" s="20" t="s">
        <v>11</v>
      </c>
      <c r="J22" s="7"/>
      <c r="K22" s="7"/>
      <c r="L22" s="7"/>
      <c r="M22" s="7"/>
      <c r="N22" s="7"/>
      <c r="O22" s="21"/>
    </row>
    <row r="24" spans="2:15" x14ac:dyDescent="0.25">
      <c r="B24" t="s">
        <v>25</v>
      </c>
      <c r="E24" t="s">
        <v>32</v>
      </c>
    </row>
    <row r="25" spans="2:15" x14ac:dyDescent="0.25">
      <c r="B25" t="s">
        <v>5</v>
      </c>
      <c r="C25" t="s">
        <v>6</v>
      </c>
      <c r="E25" t="s">
        <v>5</v>
      </c>
      <c r="F25" t="s">
        <v>6</v>
      </c>
    </row>
    <row r="26" spans="2:15" x14ac:dyDescent="0.25">
      <c r="B26">
        <v>-10</v>
      </c>
      <c r="C26">
        <f>$E$5*B26^2+$E$6*B26+$E$7</f>
        <v>104</v>
      </c>
      <c r="E26">
        <v>-10</v>
      </c>
      <c r="F26">
        <f>$L$5*E26+$L$6</f>
        <v>-16</v>
      </c>
    </row>
    <row r="27" spans="2:15" x14ac:dyDescent="0.25">
      <c r="B27">
        <v>-9</v>
      </c>
      <c r="C27">
        <f t="shared" ref="C27:C46" si="0">$E$5*B27^2+$E$6*B27+$E$7</f>
        <v>84</v>
      </c>
      <c r="E27">
        <v>-9</v>
      </c>
      <c r="F27">
        <f t="shared" ref="F27:F46" si="1">$L$5*E27+$L$6</f>
        <v>-14</v>
      </c>
    </row>
    <row r="28" spans="2:15" x14ac:dyDescent="0.25">
      <c r="B28">
        <v>-8</v>
      </c>
      <c r="C28">
        <f t="shared" si="0"/>
        <v>66</v>
      </c>
      <c r="E28">
        <v>-8</v>
      </c>
      <c r="F28">
        <f t="shared" si="1"/>
        <v>-12</v>
      </c>
    </row>
    <row r="29" spans="2:15" x14ac:dyDescent="0.25">
      <c r="B29">
        <v>-7</v>
      </c>
      <c r="C29">
        <f t="shared" si="0"/>
        <v>50</v>
      </c>
      <c r="E29">
        <v>-7</v>
      </c>
      <c r="F29">
        <f t="shared" si="1"/>
        <v>-10</v>
      </c>
    </row>
    <row r="30" spans="2:15" x14ac:dyDescent="0.25">
      <c r="B30">
        <v>-6</v>
      </c>
      <c r="C30">
        <f t="shared" si="0"/>
        <v>36</v>
      </c>
      <c r="E30">
        <v>-6</v>
      </c>
      <c r="F30">
        <f t="shared" si="1"/>
        <v>-8</v>
      </c>
    </row>
    <row r="31" spans="2:15" x14ac:dyDescent="0.25">
      <c r="B31">
        <v>-5</v>
      </c>
      <c r="C31">
        <f t="shared" si="0"/>
        <v>24</v>
      </c>
      <c r="E31">
        <v>-5</v>
      </c>
      <c r="F31">
        <f t="shared" si="1"/>
        <v>-6</v>
      </c>
    </row>
    <row r="32" spans="2:15" x14ac:dyDescent="0.25">
      <c r="B32">
        <v>-4</v>
      </c>
      <c r="C32">
        <f t="shared" si="0"/>
        <v>14</v>
      </c>
      <c r="E32">
        <v>-4</v>
      </c>
      <c r="F32">
        <f t="shared" si="1"/>
        <v>-4</v>
      </c>
    </row>
    <row r="33" spans="2:6" x14ac:dyDescent="0.25">
      <c r="B33">
        <v>-3</v>
      </c>
      <c r="C33">
        <f t="shared" si="0"/>
        <v>6</v>
      </c>
      <c r="E33">
        <v>-3</v>
      </c>
      <c r="F33">
        <f t="shared" si="1"/>
        <v>-2</v>
      </c>
    </row>
    <row r="34" spans="2:6" x14ac:dyDescent="0.25">
      <c r="B34">
        <v>-2</v>
      </c>
      <c r="C34">
        <f t="shared" si="0"/>
        <v>0</v>
      </c>
      <c r="E34">
        <v>-2</v>
      </c>
      <c r="F34">
        <f t="shared" si="1"/>
        <v>0</v>
      </c>
    </row>
    <row r="35" spans="2:6" x14ac:dyDescent="0.25">
      <c r="B35">
        <v>-1</v>
      </c>
      <c r="C35">
        <f t="shared" si="0"/>
        <v>-4</v>
      </c>
      <c r="E35">
        <v>-1</v>
      </c>
      <c r="F35">
        <f t="shared" si="1"/>
        <v>2</v>
      </c>
    </row>
    <row r="36" spans="2:6" x14ac:dyDescent="0.25">
      <c r="B36">
        <v>0</v>
      </c>
      <c r="C36">
        <f t="shared" si="0"/>
        <v>-6</v>
      </c>
      <c r="E36">
        <v>0</v>
      </c>
      <c r="F36">
        <f t="shared" si="1"/>
        <v>4</v>
      </c>
    </row>
    <row r="37" spans="2:6" x14ac:dyDescent="0.25">
      <c r="B37">
        <v>1</v>
      </c>
      <c r="C37">
        <f t="shared" si="0"/>
        <v>-6</v>
      </c>
      <c r="E37">
        <v>1</v>
      </c>
      <c r="F37">
        <f t="shared" si="1"/>
        <v>6</v>
      </c>
    </row>
    <row r="38" spans="2:6" x14ac:dyDescent="0.25">
      <c r="B38">
        <v>2</v>
      </c>
      <c r="C38">
        <f t="shared" si="0"/>
        <v>-4</v>
      </c>
      <c r="E38">
        <v>2</v>
      </c>
      <c r="F38">
        <f t="shared" si="1"/>
        <v>8</v>
      </c>
    </row>
    <row r="39" spans="2:6" x14ac:dyDescent="0.25">
      <c r="B39">
        <v>3</v>
      </c>
      <c r="C39">
        <f t="shared" si="0"/>
        <v>0</v>
      </c>
      <c r="E39">
        <v>3</v>
      </c>
      <c r="F39">
        <f t="shared" si="1"/>
        <v>10</v>
      </c>
    </row>
    <row r="40" spans="2:6" x14ac:dyDescent="0.25">
      <c r="B40">
        <v>4</v>
      </c>
      <c r="C40">
        <f t="shared" si="0"/>
        <v>6</v>
      </c>
      <c r="E40">
        <v>4</v>
      </c>
      <c r="F40">
        <f t="shared" si="1"/>
        <v>12</v>
      </c>
    </row>
    <row r="41" spans="2:6" x14ac:dyDescent="0.25">
      <c r="B41">
        <v>5</v>
      </c>
      <c r="C41">
        <f t="shared" si="0"/>
        <v>14</v>
      </c>
      <c r="E41">
        <v>5</v>
      </c>
      <c r="F41">
        <f t="shared" si="1"/>
        <v>14</v>
      </c>
    </row>
    <row r="42" spans="2:6" x14ac:dyDescent="0.25">
      <c r="B42">
        <v>6</v>
      </c>
      <c r="C42">
        <f t="shared" si="0"/>
        <v>24</v>
      </c>
      <c r="E42">
        <v>6</v>
      </c>
      <c r="F42">
        <f t="shared" si="1"/>
        <v>16</v>
      </c>
    </row>
    <row r="43" spans="2:6" x14ac:dyDescent="0.25">
      <c r="B43">
        <v>7</v>
      </c>
      <c r="C43">
        <f t="shared" si="0"/>
        <v>36</v>
      </c>
      <c r="E43">
        <v>7</v>
      </c>
      <c r="F43">
        <f t="shared" si="1"/>
        <v>18</v>
      </c>
    </row>
    <row r="44" spans="2:6" x14ac:dyDescent="0.25">
      <c r="B44">
        <v>8</v>
      </c>
      <c r="C44">
        <f t="shared" si="0"/>
        <v>50</v>
      </c>
      <c r="E44">
        <v>8</v>
      </c>
      <c r="F44">
        <f t="shared" si="1"/>
        <v>20</v>
      </c>
    </row>
    <row r="45" spans="2:6" x14ac:dyDescent="0.25">
      <c r="B45">
        <v>9</v>
      </c>
      <c r="C45">
        <f t="shared" si="0"/>
        <v>66</v>
      </c>
      <c r="E45">
        <v>9</v>
      </c>
      <c r="F45">
        <f t="shared" si="1"/>
        <v>22</v>
      </c>
    </row>
    <row r="46" spans="2:6" x14ac:dyDescent="0.25">
      <c r="B46">
        <v>10</v>
      </c>
      <c r="C46">
        <f t="shared" si="0"/>
        <v>84</v>
      </c>
      <c r="E46">
        <v>10</v>
      </c>
      <c r="F46">
        <f t="shared" si="1"/>
        <v>24</v>
      </c>
    </row>
  </sheetData>
  <mergeCells count="3">
    <mergeCell ref="B2:B7"/>
    <mergeCell ref="B9:B13"/>
    <mergeCell ref="B15:B2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6"/>
  <sheetViews>
    <sheetView topLeftCell="A13" workbookViewId="0">
      <selection activeCell="N38" sqref="N38"/>
    </sheetView>
  </sheetViews>
  <sheetFormatPr defaultRowHeight="15" x14ac:dyDescent="0.25"/>
  <cols>
    <col min="1" max="1" width="6.5703125" customWidth="1"/>
    <col min="2" max="122" width="6.7109375" customWidth="1"/>
  </cols>
  <sheetData>
    <row r="1" spans="2:15" ht="15.75" thickBot="1" x14ac:dyDescent="0.3"/>
    <row r="2" spans="2:15" ht="15" customHeight="1" x14ac:dyDescent="0.25">
      <c r="B2" s="28" t="s">
        <v>1</v>
      </c>
      <c r="C2" s="1" t="s">
        <v>16</v>
      </c>
      <c r="D2" s="1"/>
      <c r="E2" s="1"/>
      <c r="F2" s="1" t="s">
        <v>17</v>
      </c>
      <c r="G2" s="1"/>
      <c r="H2" s="1"/>
      <c r="I2" s="1"/>
      <c r="J2" s="1" t="s">
        <v>16</v>
      </c>
      <c r="K2" s="1"/>
      <c r="L2" s="1"/>
      <c r="M2" s="24" t="s">
        <v>24</v>
      </c>
      <c r="N2" s="1"/>
      <c r="O2" s="2"/>
    </row>
    <row r="3" spans="2:15" x14ac:dyDescent="0.25">
      <c r="B3" s="3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</row>
    <row r="4" spans="2:15" x14ac:dyDescent="0.25">
      <c r="B4" s="32"/>
      <c r="C4" s="3" t="s">
        <v>1</v>
      </c>
      <c r="D4" s="3"/>
      <c r="E4" s="3"/>
      <c r="F4" s="3"/>
      <c r="G4" s="3"/>
      <c r="H4" s="3"/>
      <c r="I4" s="3"/>
      <c r="J4" s="3" t="s">
        <v>1</v>
      </c>
      <c r="K4" s="3"/>
      <c r="L4" s="3"/>
      <c r="M4" s="3"/>
      <c r="N4" s="3"/>
      <c r="O4" s="4"/>
    </row>
    <row r="5" spans="2:15" x14ac:dyDescent="0.25">
      <c r="B5" s="32"/>
      <c r="C5" s="3"/>
      <c r="D5" s="19" t="s">
        <v>21</v>
      </c>
      <c r="E5" s="5">
        <v>1</v>
      </c>
      <c r="F5" s="3"/>
      <c r="G5" s="3"/>
      <c r="H5" s="3"/>
      <c r="I5" s="3"/>
      <c r="J5" s="3"/>
      <c r="K5" s="19" t="s">
        <v>22</v>
      </c>
      <c r="L5" s="25">
        <v>2</v>
      </c>
      <c r="M5" s="6"/>
      <c r="N5" s="3"/>
      <c r="O5" s="4"/>
    </row>
    <row r="6" spans="2:15" x14ac:dyDescent="0.25">
      <c r="B6" s="32"/>
      <c r="C6" s="3"/>
      <c r="D6" s="3" t="s">
        <v>18</v>
      </c>
      <c r="E6" s="5">
        <v>-2</v>
      </c>
      <c r="F6" s="3"/>
      <c r="G6" s="3"/>
      <c r="H6" s="3"/>
      <c r="I6" s="3"/>
      <c r="J6" s="3"/>
      <c r="K6" s="19" t="s">
        <v>23</v>
      </c>
      <c r="L6" s="25">
        <v>7</v>
      </c>
      <c r="M6" s="6"/>
      <c r="N6" s="3"/>
      <c r="O6" s="4"/>
    </row>
    <row r="7" spans="2:15" ht="15.75" thickBot="1" x14ac:dyDescent="0.3">
      <c r="B7" s="33"/>
      <c r="C7" s="7"/>
      <c r="D7" s="7" t="s">
        <v>19</v>
      </c>
      <c r="E7" s="8">
        <v>4</v>
      </c>
      <c r="F7" s="7"/>
      <c r="G7" s="7"/>
      <c r="H7" s="7"/>
      <c r="I7" s="7"/>
      <c r="J7" s="7"/>
      <c r="K7" s="7"/>
      <c r="L7" s="9"/>
      <c r="M7" s="9"/>
      <c r="N7" s="7"/>
      <c r="O7" s="21"/>
    </row>
    <row r="8" spans="2:15" ht="15.75" thickBot="1" x14ac:dyDescent="0.3">
      <c r="B8" s="3"/>
      <c r="C8" s="3"/>
      <c r="D8" s="3"/>
      <c r="E8" s="3"/>
      <c r="F8" s="3"/>
      <c r="G8" s="3"/>
      <c r="H8" s="3"/>
      <c r="I8" s="3"/>
      <c r="J8" s="3"/>
      <c r="K8" s="3"/>
      <c r="L8" s="6"/>
      <c r="M8" s="6"/>
      <c r="N8" s="3"/>
      <c r="O8" s="3"/>
    </row>
    <row r="9" spans="2:15" x14ac:dyDescent="0.25">
      <c r="B9" s="31" t="s">
        <v>25</v>
      </c>
      <c r="C9" s="1" t="s">
        <v>12</v>
      </c>
      <c r="D9" s="1"/>
      <c r="E9" s="1"/>
      <c r="F9" s="1"/>
      <c r="G9" s="1"/>
      <c r="H9" s="1"/>
      <c r="I9" s="1"/>
      <c r="J9" s="1"/>
      <c r="K9" s="1"/>
      <c r="L9" s="1"/>
      <c r="M9" s="17"/>
      <c r="N9" s="1"/>
      <c r="O9" s="2"/>
    </row>
    <row r="10" spans="2:15" x14ac:dyDescent="0.25">
      <c r="B10" s="32"/>
      <c r="C10" s="3"/>
      <c r="D10" s="10" t="s">
        <v>7</v>
      </c>
      <c r="E10" s="11">
        <f>$E$5</f>
        <v>1</v>
      </c>
      <c r="F10" s="12" t="s">
        <v>8</v>
      </c>
      <c r="G10" s="10" t="s">
        <v>9</v>
      </c>
      <c r="H10" s="13">
        <f>-2*$E$5*$E$6</f>
        <v>4</v>
      </c>
      <c r="I10" s="12" t="s">
        <v>5</v>
      </c>
      <c r="J10" s="10" t="s">
        <v>9</v>
      </c>
      <c r="K10" s="6">
        <f>$E$5*E6^2+$E$7</f>
        <v>8</v>
      </c>
      <c r="L10" s="3"/>
      <c r="M10" s="6"/>
      <c r="N10" s="3"/>
      <c r="O10" s="4"/>
    </row>
    <row r="11" spans="2:15" x14ac:dyDescent="0.25">
      <c r="B11" s="32"/>
      <c r="C11" s="3"/>
      <c r="D11" s="3"/>
      <c r="E11" s="3"/>
      <c r="F11" s="3"/>
      <c r="G11" s="3"/>
      <c r="H11" s="3"/>
      <c r="I11" s="3"/>
      <c r="J11" s="3"/>
      <c r="K11" s="3"/>
      <c r="L11" s="3"/>
      <c r="M11" s="6"/>
      <c r="N11" s="3"/>
      <c r="O11" s="4"/>
    </row>
    <row r="12" spans="2:15" x14ac:dyDescent="0.25">
      <c r="B12" s="32"/>
      <c r="C12" s="3" t="s">
        <v>13</v>
      </c>
      <c r="D12" s="3"/>
      <c r="E12" s="3"/>
      <c r="F12" s="3"/>
      <c r="G12" s="3"/>
      <c r="H12" s="3"/>
      <c r="I12" s="3"/>
      <c r="J12" s="3"/>
      <c r="K12" s="3"/>
      <c r="L12" s="3"/>
      <c r="M12" s="6"/>
      <c r="N12" s="3"/>
      <c r="O12" s="4"/>
    </row>
    <row r="13" spans="2:15" ht="15.75" thickBot="1" x14ac:dyDescent="0.3">
      <c r="B13" s="33"/>
      <c r="C13" s="7"/>
      <c r="D13" s="14" t="s">
        <v>7</v>
      </c>
      <c r="E13" s="7">
        <f>$E$5</f>
        <v>1</v>
      </c>
      <c r="F13" s="14" t="s">
        <v>10</v>
      </c>
      <c r="G13" s="14" t="s">
        <v>5</v>
      </c>
      <c r="H13" s="14" t="s">
        <v>20</v>
      </c>
      <c r="I13" s="15">
        <f>$E$6</f>
        <v>-2</v>
      </c>
      <c r="J13" s="14" t="s">
        <v>14</v>
      </c>
      <c r="K13" s="14" t="s">
        <v>9</v>
      </c>
      <c r="L13" s="16">
        <f>$E$7</f>
        <v>4</v>
      </c>
      <c r="M13" s="9"/>
      <c r="N13" s="7"/>
      <c r="O13" s="21"/>
    </row>
    <row r="14" spans="2:15" ht="15.75" thickBot="1" x14ac:dyDescent="0.3">
      <c r="B14" s="3"/>
      <c r="C14" s="3"/>
      <c r="D14" s="3"/>
      <c r="E14" s="3"/>
      <c r="F14" s="3"/>
      <c r="G14" s="3"/>
      <c r="H14" s="3"/>
      <c r="I14" s="3"/>
      <c r="J14" s="3"/>
      <c r="K14" s="3"/>
      <c r="L14" s="6"/>
      <c r="M14" s="6"/>
      <c r="N14" s="3"/>
      <c r="O14" s="3"/>
    </row>
    <row r="15" spans="2:15" ht="15" customHeight="1" x14ac:dyDescent="0.25">
      <c r="B15" s="31" t="s">
        <v>31</v>
      </c>
      <c r="C15" s="1" t="s">
        <v>26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"/>
    </row>
    <row r="16" spans="2:15" x14ac:dyDescent="0.25">
      <c r="B16" s="32"/>
      <c r="C16" s="3"/>
      <c r="D16" s="10" t="s">
        <v>27</v>
      </c>
      <c r="E16" s="3">
        <f>E10</f>
        <v>1</v>
      </c>
      <c r="F16" s="19" t="s">
        <v>8</v>
      </c>
      <c r="G16" s="10" t="s">
        <v>9</v>
      </c>
      <c r="H16" s="3">
        <f>H10-L5</f>
        <v>2</v>
      </c>
      <c r="I16" s="19" t="s">
        <v>5</v>
      </c>
      <c r="J16" s="10" t="s">
        <v>9</v>
      </c>
      <c r="K16" s="19">
        <f>K10-L6</f>
        <v>1</v>
      </c>
      <c r="L16" s="3"/>
      <c r="M16" s="3"/>
      <c r="N16" s="3"/>
      <c r="O16" s="27"/>
    </row>
    <row r="17" spans="2:15" x14ac:dyDescent="0.25">
      <c r="B17" s="32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4"/>
    </row>
    <row r="18" spans="2:15" x14ac:dyDescent="0.25">
      <c r="B18" s="32"/>
      <c r="C18" s="3" t="s">
        <v>28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4"/>
    </row>
    <row r="19" spans="2:15" x14ac:dyDescent="0.25">
      <c r="B19" s="32"/>
      <c r="C19" s="3"/>
      <c r="D19" s="10" t="s">
        <v>29</v>
      </c>
      <c r="E19" s="13" t="s">
        <v>10</v>
      </c>
      <c r="F19" s="6">
        <f>(-$H$16+SQRT($H$16^2-4*$E$16*$K$16))/(2*$E$16)</f>
        <v>-1</v>
      </c>
      <c r="G19" s="10" t="s">
        <v>15</v>
      </c>
      <c r="H19" s="6">
        <f>L5*F19+L6</f>
        <v>5</v>
      </c>
      <c r="I19" s="19" t="s">
        <v>11</v>
      </c>
      <c r="J19" s="3"/>
      <c r="K19" s="3"/>
      <c r="L19" s="3"/>
      <c r="M19" s="3"/>
      <c r="N19" s="3"/>
      <c r="O19" s="4"/>
    </row>
    <row r="20" spans="2:15" x14ac:dyDescent="0.25">
      <c r="B20" s="3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</row>
    <row r="21" spans="2:15" x14ac:dyDescent="0.25">
      <c r="B21" s="32"/>
      <c r="C21" s="3" t="s">
        <v>30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4"/>
    </row>
    <row r="22" spans="2:15" ht="15.75" thickBot="1" x14ac:dyDescent="0.3">
      <c r="B22" s="33"/>
      <c r="C22" s="7"/>
      <c r="D22" s="14" t="s">
        <v>29</v>
      </c>
      <c r="E22" s="23" t="s">
        <v>10</v>
      </c>
      <c r="F22" s="9">
        <f>(-$H$16-SQRT($H$16^2-4*$E$16*$K$16))/(2*$E$16)</f>
        <v>-1</v>
      </c>
      <c r="G22" s="14" t="s">
        <v>15</v>
      </c>
      <c r="H22" s="9">
        <f>L5*F22+L6</f>
        <v>5</v>
      </c>
      <c r="I22" s="20" t="s">
        <v>11</v>
      </c>
      <c r="J22" s="7"/>
      <c r="K22" s="7"/>
      <c r="L22" s="7"/>
      <c r="M22" s="7"/>
      <c r="N22" s="7"/>
      <c r="O22" s="21"/>
    </row>
    <row r="24" spans="2:15" x14ac:dyDescent="0.25">
      <c r="B24" t="s">
        <v>25</v>
      </c>
      <c r="E24" t="s">
        <v>32</v>
      </c>
    </row>
    <row r="25" spans="2:15" x14ac:dyDescent="0.25">
      <c r="B25" t="s">
        <v>5</v>
      </c>
      <c r="C25" t="s">
        <v>6</v>
      </c>
      <c r="E25" t="s">
        <v>5</v>
      </c>
      <c r="F25" t="s">
        <v>6</v>
      </c>
    </row>
    <row r="26" spans="2:15" x14ac:dyDescent="0.25">
      <c r="B26">
        <v>-10</v>
      </c>
      <c r="C26">
        <f>$E$10*B26^2+$H$10*B26+$K$10</f>
        <v>68</v>
      </c>
      <c r="E26">
        <v>-10</v>
      </c>
      <c r="F26">
        <f>$L$5*E26+$L$6</f>
        <v>-13</v>
      </c>
    </row>
    <row r="27" spans="2:15" x14ac:dyDescent="0.25">
      <c r="B27">
        <v>-9</v>
      </c>
      <c r="C27">
        <f t="shared" ref="C27:C46" si="0">$E$10*B27^2+$H$10*B27+$K$10</f>
        <v>53</v>
      </c>
      <c r="E27">
        <v>-9</v>
      </c>
      <c r="F27">
        <f t="shared" ref="F27:F46" si="1">$L$5*E27+$L$6</f>
        <v>-11</v>
      </c>
    </row>
    <row r="28" spans="2:15" x14ac:dyDescent="0.25">
      <c r="B28">
        <v>-8</v>
      </c>
      <c r="C28">
        <f t="shared" si="0"/>
        <v>40</v>
      </c>
      <c r="E28">
        <v>-8</v>
      </c>
      <c r="F28">
        <f t="shared" si="1"/>
        <v>-9</v>
      </c>
    </row>
    <row r="29" spans="2:15" x14ac:dyDescent="0.25">
      <c r="B29">
        <v>-7</v>
      </c>
      <c r="C29">
        <f t="shared" si="0"/>
        <v>29</v>
      </c>
      <c r="E29">
        <v>-7</v>
      </c>
      <c r="F29">
        <f t="shared" si="1"/>
        <v>-7</v>
      </c>
    </row>
    <row r="30" spans="2:15" x14ac:dyDescent="0.25">
      <c r="B30">
        <v>-6</v>
      </c>
      <c r="C30">
        <f t="shared" si="0"/>
        <v>20</v>
      </c>
      <c r="E30">
        <v>-6</v>
      </c>
      <c r="F30">
        <f t="shared" si="1"/>
        <v>-5</v>
      </c>
    </row>
    <row r="31" spans="2:15" x14ac:dyDescent="0.25">
      <c r="B31">
        <v>-5</v>
      </c>
      <c r="C31">
        <f t="shared" si="0"/>
        <v>13</v>
      </c>
      <c r="E31">
        <v>-5</v>
      </c>
      <c r="F31">
        <f t="shared" si="1"/>
        <v>-3</v>
      </c>
    </row>
    <row r="32" spans="2:15" x14ac:dyDescent="0.25">
      <c r="B32">
        <v>-4</v>
      </c>
      <c r="C32">
        <f t="shared" si="0"/>
        <v>8</v>
      </c>
      <c r="E32">
        <v>-4</v>
      </c>
      <c r="F32">
        <f t="shared" si="1"/>
        <v>-1</v>
      </c>
    </row>
    <row r="33" spans="2:6" x14ac:dyDescent="0.25">
      <c r="B33">
        <v>-3</v>
      </c>
      <c r="C33">
        <f t="shared" si="0"/>
        <v>5</v>
      </c>
      <c r="E33">
        <v>-3</v>
      </c>
      <c r="F33">
        <f t="shared" si="1"/>
        <v>1</v>
      </c>
    </row>
    <row r="34" spans="2:6" x14ac:dyDescent="0.25">
      <c r="B34">
        <v>-2</v>
      </c>
      <c r="C34">
        <f t="shared" si="0"/>
        <v>4</v>
      </c>
      <c r="E34">
        <v>-2</v>
      </c>
      <c r="F34">
        <f t="shared" si="1"/>
        <v>3</v>
      </c>
    </row>
    <row r="35" spans="2:6" x14ac:dyDescent="0.25">
      <c r="B35">
        <v>-1</v>
      </c>
      <c r="C35">
        <f t="shared" si="0"/>
        <v>5</v>
      </c>
      <c r="E35">
        <v>-1</v>
      </c>
      <c r="F35">
        <f t="shared" si="1"/>
        <v>5</v>
      </c>
    </row>
    <row r="36" spans="2:6" x14ac:dyDescent="0.25">
      <c r="B36">
        <v>0</v>
      </c>
      <c r="C36">
        <f t="shared" si="0"/>
        <v>8</v>
      </c>
      <c r="E36">
        <v>0</v>
      </c>
      <c r="F36">
        <f t="shared" si="1"/>
        <v>7</v>
      </c>
    </row>
    <row r="37" spans="2:6" x14ac:dyDescent="0.25">
      <c r="B37">
        <v>1</v>
      </c>
      <c r="C37">
        <f t="shared" si="0"/>
        <v>13</v>
      </c>
      <c r="E37">
        <v>1</v>
      </c>
      <c r="F37">
        <f t="shared" si="1"/>
        <v>9</v>
      </c>
    </row>
    <row r="38" spans="2:6" x14ac:dyDescent="0.25">
      <c r="B38">
        <v>2</v>
      </c>
      <c r="C38">
        <f t="shared" si="0"/>
        <v>20</v>
      </c>
      <c r="E38">
        <v>2</v>
      </c>
      <c r="F38">
        <f t="shared" si="1"/>
        <v>11</v>
      </c>
    </row>
    <row r="39" spans="2:6" x14ac:dyDescent="0.25">
      <c r="B39">
        <v>3</v>
      </c>
      <c r="C39">
        <f t="shared" si="0"/>
        <v>29</v>
      </c>
      <c r="E39">
        <v>3</v>
      </c>
      <c r="F39">
        <f t="shared" si="1"/>
        <v>13</v>
      </c>
    </row>
    <row r="40" spans="2:6" x14ac:dyDescent="0.25">
      <c r="B40">
        <v>4</v>
      </c>
      <c r="C40">
        <f t="shared" si="0"/>
        <v>40</v>
      </c>
      <c r="E40">
        <v>4</v>
      </c>
      <c r="F40">
        <f t="shared" si="1"/>
        <v>15</v>
      </c>
    </row>
    <row r="41" spans="2:6" x14ac:dyDescent="0.25">
      <c r="B41">
        <v>5</v>
      </c>
      <c r="C41">
        <f t="shared" si="0"/>
        <v>53</v>
      </c>
      <c r="E41">
        <v>5</v>
      </c>
      <c r="F41">
        <f t="shared" si="1"/>
        <v>17</v>
      </c>
    </row>
    <row r="42" spans="2:6" x14ac:dyDescent="0.25">
      <c r="B42">
        <v>6</v>
      </c>
      <c r="C42">
        <f t="shared" si="0"/>
        <v>68</v>
      </c>
      <c r="E42">
        <v>6</v>
      </c>
      <c r="F42">
        <f t="shared" si="1"/>
        <v>19</v>
      </c>
    </row>
    <row r="43" spans="2:6" x14ac:dyDescent="0.25">
      <c r="B43">
        <v>7</v>
      </c>
      <c r="C43">
        <f t="shared" si="0"/>
        <v>85</v>
      </c>
      <c r="E43">
        <v>7</v>
      </c>
      <c r="F43">
        <f t="shared" si="1"/>
        <v>21</v>
      </c>
    </row>
    <row r="44" spans="2:6" x14ac:dyDescent="0.25">
      <c r="B44">
        <v>8</v>
      </c>
      <c r="C44">
        <f t="shared" si="0"/>
        <v>104</v>
      </c>
      <c r="E44">
        <v>8</v>
      </c>
      <c r="F44">
        <f t="shared" si="1"/>
        <v>23</v>
      </c>
    </row>
    <row r="45" spans="2:6" x14ac:dyDescent="0.25">
      <c r="B45">
        <v>9</v>
      </c>
      <c r="C45">
        <f t="shared" si="0"/>
        <v>125</v>
      </c>
      <c r="E45">
        <v>9</v>
      </c>
      <c r="F45">
        <f t="shared" si="1"/>
        <v>25</v>
      </c>
    </row>
    <row r="46" spans="2:6" x14ac:dyDescent="0.25">
      <c r="B46">
        <v>10</v>
      </c>
      <c r="C46">
        <f t="shared" si="0"/>
        <v>148</v>
      </c>
      <c r="E46">
        <v>10</v>
      </c>
      <c r="F46">
        <f t="shared" si="1"/>
        <v>27</v>
      </c>
    </row>
  </sheetData>
  <mergeCells count="3">
    <mergeCell ref="B2:B7"/>
    <mergeCell ref="B9:B13"/>
    <mergeCell ref="B15:B2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2"/>
  <sheetViews>
    <sheetView tabSelected="1" workbookViewId="0">
      <selection activeCell="J24" sqref="J24"/>
    </sheetView>
  </sheetViews>
  <sheetFormatPr defaultRowHeight="15" x14ac:dyDescent="0.25"/>
  <cols>
    <col min="1" max="42" width="6.7109375" customWidth="1"/>
  </cols>
  <sheetData>
    <row r="1" spans="2:14" ht="15.75" thickBot="1" x14ac:dyDescent="0.3"/>
    <row r="2" spans="2:14" x14ac:dyDescent="0.25">
      <c r="B2" s="28" t="s">
        <v>1</v>
      </c>
      <c r="C2" s="1" t="s">
        <v>16</v>
      </c>
      <c r="D2" s="1"/>
      <c r="E2" s="1"/>
      <c r="F2" s="1"/>
      <c r="G2" s="1"/>
      <c r="H2" s="1"/>
      <c r="I2" s="1"/>
      <c r="J2" s="1"/>
      <c r="K2" s="1"/>
      <c r="L2" s="1"/>
      <c r="M2" s="1"/>
      <c r="N2" s="2"/>
    </row>
    <row r="3" spans="2:14" x14ac:dyDescent="0.25">
      <c r="B3" s="29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spans="2:14" x14ac:dyDescent="0.25">
      <c r="B4" s="29"/>
      <c r="C4" s="3"/>
      <c r="D4" s="3"/>
      <c r="E4" s="3" t="s">
        <v>1</v>
      </c>
      <c r="F4" s="3"/>
      <c r="G4" s="3"/>
      <c r="H4" s="3"/>
      <c r="I4" s="3"/>
      <c r="J4" s="3"/>
      <c r="K4" s="3" t="s">
        <v>1</v>
      </c>
      <c r="L4" s="3"/>
      <c r="M4" s="3"/>
      <c r="N4" s="4"/>
    </row>
    <row r="5" spans="2:14" x14ac:dyDescent="0.25">
      <c r="B5" s="29"/>
      <c r="C5" s="3"/>
      <c r="D5" s="3"/>
      <c r="E5" s="19" t="s">
        <v>35</v>
      </c>
      <c r="F5" s="5">
        <v>1</v>
      </c>
      <c r="G5" s="3"/>
      <c r="H5" s="3"/>
      <c r="I5" s="3"/>
      <c r="J5" s="3"/>
      <c r="K5" s="19" t="s">
        <v>33</v>
      </c>
      <c r="L5" s="5">
        <v>2</v>
      </c>
      <c r="M5" s="3"/>
      <c r="N5" s="4"/>
    </row>
    <row r="6" spans="2:14" x14ac:dyDescent="0.25">
      <c r="B6" s="29"/>
      <c r="C6" s="3"/>
      <c r="D6" s="3"/>
      <c r="E6" s="19" t="s">
        <v>36</v>
      </c>
      <c r="F6" s="5">
        <v>2</v>
      </c>
      <c r="G6" s="3"/>
      <c r="H6" s="3"/>
      <c r="I6" s="3"/>
      <c r="J6" s="3"/>
      <c r="K6" s="19" t="s">
        <v>34</v>
      </c>
      <c r="L6" s="5">
        <v>1</v>
      </c>
      <c r="M6" s="3"/>
      <c r="N6" s="4"/>
    </row>
    <row r="7" spans="2:14" x14ac:dyDescent="0.25">
      <c r="B7" s="29"/>
      <c r="C7" s="3"/>
      <c r="D7" s="3"/>
      <c r="E7" s="19" t="s">
        <v>37</v>
      </c>
      <c r="F7" s="5">
        <v>6</v>
      </c>
      <c r="G7" s="3"/>
      <c r="H7" s="3"/>
      <c r="I7" s="3"/>
      <c r="J7" s="3"/>
      <c r="K7" s="19" t="s">
        <v>38</v>
      </c>
      <c r="L7" s="5">
        <v>1</v>
      </c>
      <c r="M7" s="3"/>
      <c r="N7" s="4"/>
    </row>
    <row r="8" spans="2:14" ht="15.75" thickBot="1" x14ac:dyDescent="0.3">
      <c r="B8" s="30"/>
      <c r="C8" s="7"/>
      <c r="D8" s="7"/>
      <c r="E8" s="7"/>
      <c r="F8" s="7"/>
      <c r="G8" s="7"/>
      <c r="H8" s="7"/>
      <c r="I8" s="7"/>
      <c r="J8" s="7"/>
      <c r="K8" s="20" t="s">
        <v>39</v>
      </c>
      <c r="L8" s="8">
        <v>-4</v>
      </c>
      <c r="M8" s="7"/>
      <c r="N8" s="21"/>
    </row>
    <row r="9" spans="2:14" ht="15.75" thickBot="1" x14ac:dyDescent="0.3"/>
    <row r="10" spans="2:14" x14ac:dyDescent="0.25">
      <c r="B10" s="28" t="s">
        <v>40</v>
      </c>
      <c r="C10" s="1"/>
      <c r="D10" s="1"/>
      <c r="E10" s="1"/>
      <c r="F10" s="1"/>
      <c r="G10" s="1"/>
      <c r="H10" s="1"/>
      <c r="I10" s="38"/>
      <c r="J10" s="1"/>
      <c r="K10" s="1"/>
      <c r="L10" s="1"/>
      <c r="M10" s="1"/>
      <c r="N10" s="2"/>
    </row>
    <row r="11" spans="2:14" x14ac:dyDescent="0.25">
      <c r="B11" s="29"/>
      <c r="C11" s="3"/>
      <c r="D11" s="3"/>
      <c r="E11" s="3"/>
      <c r="F11" s="3"/>
      <c r="G11" s="3"/>
      <c r="H11" s="3"/>
      <c r="I11" s="39"/>
      <c r="J11" s="3"/>
      <c r="K11" s="3"/>
      <c r="L11" s="3"/>
      <c r="M11" s="3"/>
      <c r="N11" s="4"/>
    </row>
    <row r="12" spans="2:14" x14ac:dyDescent="0.25">
      <c r="B12" s="29"/>
      <c r="C12" s="6" t="s">
        <v>43</v>
      </c>
      <c r="D12" s="19">
        <f>F5</f>
        <v>1</v>
      </c>
      <c r="E12" s="35" t="s">
        <v>41</v>
      </c>
      <c r="F12" s="3">
        <f>F6</f>
        <v>2</v>
      </c>
      <c r="G12" s="35" t="s">
        <v>42</v>
      </c>
      <c r="H12" s="35">
        <f>F7</f>
        <v>6</v>
      </c>
      <c r="I12" s="40" t="s">
        <v>43</v>
      </c>
      <c r="J12" s="19">
        <f>F5-L5*L7</f>
        <v>-1</v>
      </c>
      <c r="K12" s="35" t="s">
        <v>41</v>
      </c>
      <c r="L12" s="3">
        <f>F6-L6*L7-L8*L5</f>
        <v>9</v>
      </c>
      <c r="M12" s="35" t="s">
        <v>42</v>
      </c>
      <c r="N12" s="36">
        <f>F7-L6*L8</f>
        <v>10</v>
      </c>
    </row>
    <row r="13" spans="2:14" ht="15.75" thickBot="1" x14ac:dyDescent="0.3">
      <c r="B13" s="37"/>
      <c r="C13" s="7"/>
      <c r="D13" s="7"/>
      <c r="E13" s="7"/>
      <c r="F13" s="7"/>
      <c r="G13" s="7"/>
      <c r="H13" s="7"/>
      <c r="I13" s="41"/>
      <c r="J13" s="7"/>
      <c r="K13" s="7"/>
      <c r="L13" s="7"/>
      <c r="M13" s="7"/>
      <c r="N13" s="21"/>
    </row>
    <row r="14" spans="2:14" ht="15.75" thickBot="1" x14ac:dyDescent="0.3"/>
    <row r="15" spans="2:14" x14ac:dyDescent="0.25">
      <c r="B15" s="28" t="s">
        <v>31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2"/>
    </row>
    <row r="16" spans="2:14" x14ac:dyDescent="0.25">
      <c r="B16" s="29"/>
      <c r="C16" s="3"/>
      <c r="D16" s="3"/>
      <c r="E16" s="6" t="s">
        <v>10</v>
      </c>
      <c r="F16" s="6">
        <f>-L6/L5</f>
        <v>-0.5</v>
      </c>
      <c r="G16" s="6" t="s">
        <v>15</v>
      </c>
      <c r="H16" s="6">
        <f>F5*F16^2+F6*F16+F7</f>
        <v>5.25</v>
      </c>
      <c r="I16" s="3" t="s">
        <v>11</v>
      </c>
      <c r="J16" s="3"/>
      <c r="K16" s="3"/>
      <c r="L16" s="3"/>
      <c r="M16" s="3"/>
      <c r="N16" s="4"/>
    </row>
    <row r="17" spans="2:14" x14ac:dyDescent="0.25">
      <c r="B17" s="29"/>
      <c r="C17" s="3"/>
      <c r="D17" s="3"/>
      <c r="E17" s="3"/>
      <c r="F17" s="6"/>
      <c r="G17" s="6"/>
      <c r="H17" s="6"/>
      <c r="I17" s="3"/>
      <c r="J17" s="3"/>
      <c r="K17" s="3"/>
      <c r="L17" s="3"/>
      <c r="M17" s="3"/>
      <c r="N17" s="4"/>
    </row>
    <row r="18" spans="2:14" x14ac:dyDescent="0.25">
      <c r="B18" s="29"/>
      <c r="C18" s="3"/>
      <c r="D18" s="3"/>
      <c r="E18" s="6" t="s">
        <v>10</v>
      </c>
      <c r="F18" s="6">
        <f>-L8/L7</f>
        <v>4</v>
      </c>
      <c r="G18" s="6" t="s">
        <v>15</v>
      </c>
      <c r="H18" s="6">
        <f>F5*F18^2+F6*F18+F7</f>
        <v>30</v>
      </c>
      <c r="I18" s="3" t="s">
        <v>11</v>
      </c>
      <c r="J18" s="3"/>
      <c r="K18" s="3"/>
      <c r="L18" s="3"/>
      <c r="M18" s="3"/>
      <c r="N18" s="4"/>
    </row>
    <row r="19" spans="2:14" ht="15.75" thickBot="1" x14ac:dyDescent="0.3">
      <c r="B19" s="30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21"/>
    </row>
    <row r="21" spans="2:14" x14ac:dyDescent="0.25">
      <c r="B21" s="34" t="s">
        <v>5</v>
      </c>
      <c r="C21" s="34" t="s">
        <v>6</v>
      </c>
      <c r="D21" s="34"/>
      <c r="E21" s="34" t="s">
        <v>5</v>
      </c>
      <c r="F21" s="34" t="s">
        <v>6</v>
      </c>
    </row>
    <row r="22" spans="2:14" x14ac:dyDescent="0.25">
      <c r="B22">
        <v>-10</v>
      </c>
      <c r="C22">
        <f>$F$5*B22^2+$F$6*B22+$F$7</f>
        <v>86</v>
      </c>
      <c r="E22">
        <v>-10</v>
      </c>
      <c r="F22">
        <f>$J$12*E22^2+$L$12*E22+$N$12</f>
        <v>-180</v>
      </c>
    </row>
    <row r="23" spans="2:14" x14ac:dyDescent="0.25">
      <c r="B23">
        <f>B22+0.5</f>
        <v>-9.5</v>
      </c>
      <c r="C23">
        <f t="shared" ref="C23:C62" si="0">$F$5*B23^2+$F$6*B23+$F$7</f>
        <v>77.25</v>
      </c>
      <c r="E23">
        <f>E22+0.5</f>
        <v>-9.5</v>
      </c>
      <c r="F23">
        <f t="shared" ref="F23:F62" si="1">$J$12*E23^2+$L$12*E23+$N$12</f>
        <v>-165.75</v>
      </c>
    </row>
    <row r="24" spans="2:14" x14ac:dyDescent="0.25">
      <c r="B24">
        <f t="shared" ref="B24:B87" si="2">B23+0.5</f>
        <v>-9</v>
      </c>
      <c r="C24">
        <f t="shared" si="0"/>
        <v>69</v>
      </c>
      <c r="E24">
        <f t="shared" ref="E24:E62" si="3">E23+0.5</f>
        <v>-9</v>
      </c>
      <c r="F24">
        <f t="shared" si="1"/>
        <v>-152</v>
      </c>
    </row>
    <row r="25" spans="2:14" x14ac:dyDescent="0.25">
      <c r="B25">
        <f t="shared" si="2"/>
        <v>-8.5</v>
      </c>
      <c r="C25">
        <f t="shared" si="0"/>
        <v>61.25</v>
      </c>
      <c r="E25">
        <f t="shared" si="3"/>
        <v>-8.5</v>
      </c>
      <c r="F25">
        <f t="shared" si="1"/>
        <v>-138.75</v>
      </c>
    </row>
    <row r="26" spans="2:14" x14ac:dyDescent="0.25">
      <c r="B26">
        <f t="shared" si="2"/>
        <v>-8</v>
      </c>
      <c r="C26">
        <f t="shared" si="0"/>
        <v>54</v>
      </c>
      <c r="E26">
        <f t="shared" si="3"/>
        <v>-8</v>
      </c>
      <c r="F26">
        <f t="shared" si="1"/>
        <v>-126</v>
      </c>
    </row>
    <row r="27" spans="2:14" x14ac:dyDescent="0.25">
      <c r="B27">
        <f t="shared" si="2"/>
        <v>-7.5</v>
      </c>
      <c r="C27">
        <f t="shared" si="0"/>
        <v>47.25</v>
      </c>
      <c r="E27">
        <f t="shared" si="3"/>
        <v>-7.5</v>
      </c>
      <c r="F27">
        <f t="shared" si="1"/>
        <v>-113.75</v>
      </c>
    </row>
    <row r="28" spans="2:14" x14ac:dyDescent="0.25">
      <c r="B28">
        <f t="shared" si="2"/>
        <v>-7</v>
      </c>
      <c r="C28">
        <f t="shared" si="0"/>
        <v>41</v>
      </c>
      <c r="E28">
        <f t="shared" si="3"/>
        <v>-7</v>
      </c>
      <c r="F28">
        <f t="shared" si="1"/>
        <v>-102</v>
      </c>
    </row>
    <row r="29" spans="2:14" x14ac:dyDescent="0.25">
      <c r="B29">
        <f t="shared" si="2"/>
        <v>-6.5</v>
      </c>
      <c r="C29">
        <f t="shared" si="0"/>
        <v>35.25</v>
      </c>
      <c r="E29">
        <f t="shared" si="3"/>
        <v>-6.5</v>
      </c>
      <c r="F29">
        <f t="shared" si="1"/>
        <v>-90.75</v>
      </c>
    </row>
    <row r="30" spans="2:14" x14ac:dyDescent="0.25">
      <c r="B30">
        <f t="shared" si="2"/>
        <v>-6</v>
      </c>
      <c r="C30">
        <f t="shared" si="0"/>
        <v>30</v>
      </c>
      <c r="E30">
        <f t="shared" si="3"/>
        <v>-6</v>
      </c>
      <c r="F30">
        <f t="shared" si="1"/>
        <v>-80</v>
      </c>
    </row>
    <row r="31" spans="2:14" x14ac:dyDescent="0.25">
      <c r="B31">
        <f t="shared" si="2"/>
        <v>-5.5</v>
      </c>
      <c r="C31">
        <f t="shared" si="0"/>
        <v>25.25</v>
      </c>
      <c r="E31">
        <f t="shared" si="3"/>
        <v>-5.5</v>
      </c>
      <c r="F31">
        <f t="shared" si="1"/>
        <v>-69.75</v>
      </c>
    </row>
    <row r="32" spans="2:14" x14ac:dyDescent="0.25">
      <c r="B32">
        <f t="shared" si="2"/>
        <v>-5</v>
      </c>
      <c r="C32">
        <f t="shared" si="0"/>
        <v>21</v>
      </c>
      <c r="E32">
        <f t="shared" si="3"/>
        <v>-5</v>
      </c>
      <c r="F32">
        <f t="shared" si="1"/>
        <v>-60</v>
      </c>
    </row>
    <row r="33" spans="2:6" x14ac:dyDescent="0.25">
      <c r="B33">
        <f t="shared" si="2"/>
        <v>-4.5</v>
      </c>
      <c r="C33">
        <f t="shared" si="0"/>
        <v>17.25</v>
      </c>
      <c r="E33">
        <f t="shared" si="3"/>
        <v>-4.5</v>
      </c>
      <c r="F33">
        <f t="shared" si="1"/>
        <v>-50.75</v>
      </c>
    </row>
    <row r="34" spans="2:6" x14ac:dyDescent="0.25">
      <c r="B34">
        <f t="shared" si="2"/>
        <v>-4</v>
      </c>
      <c r="C34">
        <f t="shared" si="0"/>
        <v>14</v>
      </c>
      <c r="E34">
        <f t="shared" si="3"/>
        <v>-4</v>
      </c>
      <c r="F34">
        <f t="shared" si="1"/>
        <v>-42</v>
      </c>
    </row>
    <row r="35" spans="2:6" x14ac:dyDescent="0.25">
      <c r="B35">
        <f t="shared" si="2"/>
        <v>-3.5</v>
      </c>
      <c r="C35">
        <f t="shared" si="0"/>
        <v>11.25</v>
      </c>
      <c r="E35">
        <f t="shared" si="3"/>
        <v>-3.5</v>
      </c>
      <c r="F35">
        <f t="shared" si="1"/>
        <v>-33.75</v>
      </c>
    </row>
    <row r="36" spans="2:6" x14ac:dyDescent="0.25">
      <c r="B36">
        <f t="shared" si="2"/>
        <v>-3</v>
      </c>
      <c r="C36">
        <f t="shared" si="0"/>
        <v>9</v>
      </c>
      <c r="E36">
        <f t="shared" si="3"/>
        <v>-3</v>
      </c>
      <c r="F36">
        <f t="shared" si="1"/>
        <v>-26</v>
      </c>
    </row>
    <row r="37" spans="2:6" x14ac:dyDescent="0.25">
      <c r="B37">
        <f t="shared" si="2"/>
        <v>-2.5</v>
      </c>
      <c r="C37">
        <f t="shared" si="0"/>
        <v>7.25</v>
      </c>
      <c r="E37">
        <f t="shared" si="3"/>
        <v>-2.5</v>
      </c>
      <c r="F37">
        <f t="shared" si="1"/>
        <v>-18.75</v>
      </c>
    </row>
    <row r="38" spans="2:6" x14ac:dyDescent="0.25">
      <c r="B38">
        <f t="shared" si="2"/>
        <v>-2</v>
      </c>
      <c r="C38">
        <f t="shared" si="0"/>
        <v>6</v>
      </c>
      <c r="E38">
        <f t="shared" si="3"/>
        <v>-2</v>
      </c>
      <c r="F38">
        <f t="shared" si="1"/>
        <v>-12</v>
      </c>
    </row>
    <row r="39" spans="2:6" x14ac:dyDescent="0.25">
      <c r="B39">
        <f t="shared" si="2"/>
        <v>-1.5</v>
      </c>
      <c r="C39">
        <f t="shared" si="0"/>
        <v>5.25</v>
      </c>
      <c r="E39">
        <f t="shared" si="3"/>
        <v>-1.5</v>
      </c>
      <c r="F39">
        <f t="shared" si="1"/>
        <v>-5.75</v>
      </c>
    </row>
    <row r="40" spans="2:6" x14ac:dyDescent="0.25">
      <c r="B40">
        <f t="shared" si="2"/>
        <v>-1</v>
      </c>
      <c r="C40">
        <f t="shared" si="0"/>
        <v>5</v>
      </c>
      <c r="E40">
        <f t="shared" si="3"/>
        <v>-1</v>
      </c>
      <c r="F40">
        <f t="shared" si="1"/>
        <v>0</v>
      </c>
    </row>
    <row r="41" spans="2:6" x14ac:dyDescent="0.25">
      <c r="B41">
        <f t="shared" si="2"/>
        <v>-0.5</v>
      </c>
      <c r="C41">
        <f t="shared" si="0"/>
        <v>5.25</v>
      </c>
      <c r="E41">
        <f t="shared" si="3"/>
        <v>-0.5</v>
      </c>
      <c r="F41">
        <f t="shared" si="1"/>
        <v>5.25</v>
      </c>
    </row>
    <row r="42" spans="2:6" x14ac:dyDescent="0.25">
      <c r="B42">
        <f t="shared" si="2"/>
        <v>0</v>
      </c>
      <c r="C42">
        <f t="shared" si="0"/>
        <v>6</v>
      </c>
      <c r="E42">
        <f t="shared" si="3"/>
        <v>0</v>
      </c>
      <c r="F42">
        <f t="shared" si="1"/>
        <v>10</v>
      </c>
    </row>
    <row r="43" spans="2:6" x14ac:dyDescent="0.25">
      <c r="B43">
        <f t="shared" si="2"/>
        <v>0.5</v>
      </c>
      <c r="C43">
        <f t="shared" si="0"/>
        <v>7.25</v>
      </c>
      <c r="E43">
        <f t="shared" si="3"/>
        <v>0.5</v>
      </c>
      <c r="F43">
        <f t="shared" si="1"/>
        <v>14.25</v>
      </c>
    </row>
    <row r="44" spans="2:6" x14ac:dyDescent="0.25">
      <c r="B44">
        <f t="shared" si="2"/>
        <v>1</v>
      </c>
      <c r="C44">
        <f t="shared" si="0"/>
        <v>9</v>
      </c>
      <c r="E44">
        <f t="shared" si="3"/>
        <v>1</v>
      </c>
      <c r="F44">
        <f t="shared" si="1"/>
        <v>18</v>
      </c>
    </row>
    <row r="45" spans="2:6" x14ac:dyDescent="0.25">
      <c r="B45">
        <f t="shared" si="2"/>
        <v>1.5</v>
      </c>
      <c r="C45">
        <f t="shared" si="0"/>
        <v>11.25</v>
      </c>
      <c r="E45">
        <f t="shared" si="3"/>
        <v>1.5</v>
      </c>
      <c r="F45">
        <f t="shared" si="1"/>
        <v>21.25</v>
      </c>
    </row>
    <row r="46" spans="2:6" x14ac:dyDescent="0.25">
      <c r="B46">
        <f t="shared" si="2"/>
        <v>2</v>
      </c>
      <c r="C46">
        <f t="shared" si="0"/>
        <v>14</v>
      </c>
      <c r="E46">
        <f t="shared" si="3"/>
        <v>2</v>
      </c>
      <c r="F46">
        <f t="shared" si="1"/>
        <v>24</v>
      </c>
    </row>
    <row r="47" spans="2:6" x14ac:dyDescent="0.25">
      <c r="B47">
        <f t="shared" si="2"/>
        <v>2.5</v>
      </c>
      <c r="C47">
        <f t="shared" si="0"/>
        <v>17.25</v>
      </c>
      <c r="E47">
        <f t="shared" si="3"/>
        <v>2.5</v>
      </c>
      <c r="F47">
        <f t="shared" si="1"/>
        <v>26.25</v>
      </c>
    </row>
    <row r="48" spans="2:6" x14ac:dyDescent="0.25">
      <c r="B48">
        <f t="shared" si="2"/>
        <v>3</v>
      </c>
      <c r="C48">
        <f t="shared" si="0"/>
        <v>21</v>
      </c>
      <c r="E48">
        <f t="shared" si="3"/>
        <v>3</v>
      </c>
      <c r="F48">
        <f t="shared" si="1"/>
        <v>28</v>
      </c>
    </row>
    <row r="49" spans="2:6" x14ac:dyDescent="0.25">
      <c r="B49">
        <f t="shared" si="2"/>
        <v>3.5</v>
      </c>
      <c r="C49">
        <f t="shared" si="0"/>
        <v>25.25</v>
      </c>
      <c r="E49">
        <f t="shared" si="3"/>
        <v>3.5</v>
      </c>
      <c r="F49">
        <f t="shared" si="1"/>
        <v>29.25</v>
      </c>
    </row>
    <row r="50" spans="2:6" x14ac:dyDescent="0.25">
      <c r="B50">
        <f t="shared" si="2"/>
        <v>4</v>
      </c>
      <c r="C50">
        <f t="shared" si="0"/>
        <v>30</v>
      </c>
      <c r="E50">
        <f t="shared" si="3"/>
        <v>4</v>
      </c>
      <c r="F50">
        <f t="shared" si="1"/>
        <v>30</v>
      </c>
    </row>
    <row r="51" spans="2:6" x14ac:dyDescent="0.25">
      <c r="B51">
        <f t="shared" si="2"/>
        <v>4.5</v>
      </c>
      <c r="C51">
        <f t="shared" si="0"/>
        <v>35.25</v>
      </c>
      <c r="E51">
        <f t="shared" si="3"/>
        <v>4.5</v>
      </c>
      <c r="F51">
        <f t="shared" si="1"/>
        <v>30.25</v>
      </c>
    </row>
    <row r="52" spans="2:6" x14ac:dyDescent="0.25">
      <c r="B52">
        <f t="shared" si="2"/>
        <v>5</v>
      </c>
      <c r="C52">
        <f t="shared" si="0"/>
        <v>41</v>
      </c>
      <c r="E52">
        <f t="shared" si="3"/>
        <v>5</v>
      </c>
      <c r="F52">
        <f t="shared" si="1"/>
        <v>30</v>
      </c>
    </row>
    <row r="53" spans="2:6" x14ac:dyDescent="0.25">
      <c r="B53">
        <f t="shared" si="2"/>
        <v>5.5</v>
      </c>
      <c r="C53">
        <f t="shared" si="0"/>
        <v>47.25</v>
      </c>
      <c r="E53">
        <f t="shared" si="3"/>
        <v>5.5</v>
      </c>
      <c r="F53">
        <f t="shared" si="1"/>
        <v>29.25</v>
      </c>
    </row>
    <row r="54" spans="2:6" x14ac:dyDescent="0.25">
      <c r="B54">
        <f t="shared" si="2"/>
        <v>6</v>
      </c>
      <c r="C54">
        <f t="shared" si="0"/>
        <v>54</v>
      </c>
      <c r="E54">
        <f t="shared" si="3"/>
        <v>6</v>
      </c>
      <c r="F54">
        <f t="shared" si="1"/>
        <v>28</v>
      </c>
    </row>
    <row r="55" spans="2:6" x14ac:dyDescent="0.25">
      <c r="B55">
        <f t="shared" si="2"/>
        <v>6.5</v>
      </c>
      <c r="C55">
        <f t="shared" si="0"/>
        <v>61.25</v>
      </c>
      <c r="E55">
        <f t="shared" si="3"/>
        <v>6.5</v>
      </c>
      <c r="F55">
        <f t="shared" si="1"/>
        <v>26.25</v>
      </c>
    </row>
    <row r="56" spans="2:6" x14ac:dyDescent="0.25">
      <c r="B56">
        <f t="shared" si="2"/>
        <v>7</v>
      </c>
      <c r="C56">
        <f t="shared" si="0"/>
        <v>69</v>
      </c>
      <c r="E56">
        <f t="shared" si="3"/>
        <v>7</v>
      </c>
      <c r="F56">
        <f t="shared" si="1"/>
        <v>24</v>
      </c>
    </row>
    <row r="57" spans="2:6" x14ac:dyDescent="0.25">
      <c r="B57">
        <f t="shared" si="2"/>
        <v>7.5</v>
      </c>
      <c r="C57">
        <f t="shared" si="0"/>
        <v>77.25</v>
      </c>
      <c r="E57">
        <f t="shared" si="3"/>
        <v>7.5</v>
      </c>
      <c r="F57">
        <f t="shared" si="1"/>
        <v>21.25</v>
      </c>
    </row>
    <row r="58" spans="2:6" x14ac:dyDescent="0.25">
      <c r="B58">
        <f t="shared" si="2"/>
        <v>8</v>
      </c>
      <c r="C58">
        <f t="shared" si="0"/>
        <v>86</v>
      </c>
      <c r="E58">
        <f t="shared" si="3"/>
        <v>8</v>
      </c>
      <c r="F58">
        <f t="shared" si="1"/>
        <v>18</v>
      </c>
    </row>
    <row r="59" spans="2:6" x14ac:dyDescent="0.25">
      <c r="B59">
        <f t="shared" si="2"/>
        <v>8.5</v>
      </c>
      <c r="C59">
        <f t="shared" si="0"/>
        <v>95.25</v>
      </c>
      <c r="E59">
        <f t="shared" si="3"/>
        <v>8.5</v>
      </c>
      <c r="F59">
        <f t="shared" si="1"/>
        <v>14.25</v>
      </c>
    </row>
    <row r="60" spans="2:6" x14ac:dyDescent="0.25">
      <c r="B60">
        <f t="shared" si="2"/>
        <v>9</v>
      </c>
      <c r="C60">
        <f t="shared" si="0"/>
        <v>105</v>
      </c>
      <c r="E60">
        <f t="shared" si="3"/>
        <v>9</v>
      </c>
      <c r="F60">
        <f t="shared" si="1"/>
        <v>10</v>
      </c>
    </row>
    <row r="61" spans="2:6" x14ac:dyDescent="0.25">
      <c r="B61">
        <f t="shared" si="2"/>
        <v>9.5</v>
      </c>
      <c r="C61">
        <f t="shared" si="0"/>
        <v>115.25</v>
      </c>
      <c r="E61">
        <f t="shared" si="3"/>
        <v>9.5</v>
      </c>
      <c r="F61">
        <f t="shared" si="1"/>
        <v>5.25</v>
      </c>
    </row>
    <row r="62" spans="2:6" x14ac:dyDescent="0.25">
      <c r="B62">
        <f t="shared" si="2"/>
        <v>10</v>
      </c>
      <c r="C62">
        <f t="shared" si="0"/>
        <v>126</v>
      </c>
      <c r="E62">
        <f t="shared" si="3"/>
        <v>10</v>
      </c>
      <c r="F62">
        <f t="shared" si="1"/>
        <v>0</v>
      </c>
    </row>
  </sheetData>
  <mergeCells count="3">
    <mergeCell ref="B2:B8"/>
    <mergeCell ref="B10:B13"/>
    <mergeCell ref="B15:B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Standard and Linear</vt:lpstr>
      <vt:lpstr>Vertex  and Linear</vt:lpstr>
      <vt:lpstr>Parabola-Parabola (Factorable)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2018-11-13T18:24:31Z</dcterms:modified>
</cp:coreProperties>
</file>